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0" yWindow="120" windowWidth="20730" windowHeight="11640" tabRatio="824"/>
  </bookViews>
  <sheets>
    <sheet name=" U12 G " sheetId="41" r:id="rId1"/>
    <sheet name="U12 F  " sheetId="42" r:id="rId2"/>
    <sheet name="U10 G" sheetId="37" r:id="rId3"/>
    <sheet name="U10 F" sheetId="38" r:id="rId4"/>
    <sheet name="U8 G et F" sheetId="47" r:id="rId5"/>
    <sheet name="Calculs Pts Clubs" sheetId="43" r:id="rId6"/>
    <sheet name="Classement Clubs" sheetId="44" r:id="rId7"/>
    <sheet name="BILAN" sheetId="40" r:id="rId8"/>
    <sheet name="G &amp; F" sheetId="45" r:id="rId9"/>
    <sheet name="Points attribués" sheetId="9" r:id="rId10"/>
    <sheet name="Feuil1" sheetId="48" r:id="rId11"/>
  </sheets>
  <definedNames>
    <definedName name="_xlnm.Print_Area" localSheetId="0">' U12 G '!$A$8:$H$9</definedName>
    <definedName name="_xlnm.Print_Area" localSheetId="6">'Classement Clubs'!$A$8:$C$16</definedName>
    <definedName name="_xlnm.Print_Area" localSheetId="3">'U10 F'!$A$8:$H$10</definedName>
    <definedName name="_xlnm.Print_Area" localSheetId="2">'U10 G'!$A$8:$H$11</definedName>
    <definedName name="_xlnm.Print_Area" localSheetId="1">'U12 F  '!$A$8:$H$13</definedName>
    <definedName name="_xlnm.Print_Area" localSheetId="4">'U8 G et F'!$A$8:$H$10</definedName>
  </definedNames>
  <calcPr calcId="125725" concurrentCalc="0"/>
</workbook>
</file>

<file path=xl/calcChain.xml><?xml version="1.0" encoding="utf-8"?>
<calcChain xmlns="http://schemas.openxmlformats.org/spreadsheetml/2006/main">
  <c r="D46" i="43"/>
  <c r="D41"/>
  <c r="D38"/>
  <c r="D33"/>
  <c r="D30"/>
  <c r="D28"/>
  <c r="D23"/>
  <c r="D19"/>
  <c r="D11"/>
  <c r="D8"/>
  <c r="D25" i="44"/>
  <c r="D26"/>
  <c r="D29"/>
  <c r="D27"/>
  <c r="I10" i="38"/>
  <c r="G10"/>
  <c r="I18" i="42"/>
  <c r="G18"/>
  <c r="C46" i="45"/>
  <c r="D46"/>
  <c r="E46"/>
  <c r="F46"/>
  <c r="G46"/>
  <c r="H7"/>
  <c r="H8"/>
  <c r="H9"/>
  <c r="H10"/>
  <c r="H12"/>
  <c r="H11"/>
  <c r="H13"/>
  <c r="H14"/>
  <c r="H16"/>
  <c r="H17"/>
  <c r="H18"/>
  <c r="H19"/>
  <c r="H20"/>
  <c r="H22"/>
  <c r="H23"/>
  <c r="H24"/>
  <c r="H21"/>
  <c r="H25"/>
  <c r="H26"/>
  <c r="H27"/>
  <c r="H29"/>
  <c r="H28"/>
  <c r="H30"/>
  <c r="H31"/>
  <c r="H32"/>
  <c r="H33"/>
  <c r="H35"/>
  <c r="H36"/>
  <c r="H37"/>
  <c r="H34"/>
  <c r="H39"/>
  <c r="H38"/>
  <c r="H40"/>
  <c r="H41"/>
  <c r="H42"/>
  <c r="H43"/>
  <c r="H44"/>
  <c r="H15"/>
  <c r="AE11" i="40"/>
  <c r="AC11"/>
  <c r="X11"/>
  <c r="S11"/>
  <c r="N11"/>
  <c r="I11"/>
  <c r="D11"/>
  <c r="B11"/>
  <c r="I12" i="38"/>
  <c r="G12"/>
  <c r="I10" i="41"/>
  <c r="G10"/>
  <c r="G17" i="37"/>
  <c r="I17"/>
  <c r="I11" i="38"/>
  <c r="G11"/>
  <c r="G16" i="37"/>
  <c r="I16"/>
  <c r="G12" i="47"/>
  <c r="I12"/>
  <c r="G11"/>
  <c r="I11"/>
  <c r="G22" i="37"/>
  <c r="I22"/>
  <c r="G11"/>
  <c r="I11"/>
  <c r="G24"/>
  <c r="I24"/>
  <c r="G21"/>
  <c r="I21"/>
  <c r="G19"/>
  <c r="I19"/>
  <c r="G13"/>
  <c r="I13"/>
  <c r="G18"/>
  <c r="I18"/>
  <c r="G23" i="41"/>
  <c r="I23"/>
  <c r="G24"/>
  <c r="I24"/>
  <c r="G22"/>
  <c r="I22"/>
  <c r="G20"/>
  <c r="I20"/>
  <c r="G17" i="42"/>
  <c r="I17"/>
  <c r="G10"/>
  <c r="D15" i="44"/>
  <c r="D11"/>
  <c r="D24"/>
  <c r="D14"/>
  <c r="D36"/>
  <c r="D30"/>
  <c r="D16"/>
  <c r="D46"/>
  <c r="D33"/>
  <c r="D44"/>
  <c r="D22"/>
  <c r="D17"/>
  <c r="D18"/>
  <c r="D12"/>
  <c r="D38"/>
  <c r="D28"/>
  <c r="D31"/>
  <c r="D21"/>
  <c r="D40"/>
  <c r="D20"/>
  <c r="D23"/>
  <c r="D19"/>
  <c r="D39"/>
  <c r="D37"/>
  <c r="D35"/>
  <c r="D45"/>
  <c r="D43"/>
  <c r="D34"/>
  <c r="D13"/>
  <c r="D47"/>
  <c r="D41"/>
  <c r="D32"/>
  <c r="D42"/>
  <c r="D10"/>
  <c r="I12" i="37"/>
  <c r="G12"/>
  <c r="I15"/>
  <c r="G15"/>
  <c r="I14" i="38"/>
  <c r="G13"/>
  <c r="I10" i="47"/>
  <c r="I20" i="42"/>
  <c r="G20"/>
  <c r="I23"/>
  <c r="G23"/>
  <c r="I25"/>
  <c r="G25"/>
  <c r="I16"/>
  <c r="G16"/>
  <c r="I19"/>
  <c r="G19"/>
  <c r="I14"/>
  <c r="G14"/>
  <c r="I12"/>
  <c r="G12"/>
  <c r="I22"/>
  <c r="G22"/>
  <c r="I13" i="38"/>
  <c r="I10" i="42"/>
  <c r="I21"/>
  <c r="I24"/>
  <c r="I13"/>
  <c r="I29"/>
  <c r="I15"/>
  <c r="I26"/>
  <c r="I28"/>
  <c r="I27"/>
  <c r="I11"/>
  <c r="I20" i="37"/>
  <c r="I10"/>
  <c r="I23"/>
  <c r="I28"/>
  <c r="I29"/>
  <c r="I14"/>
  <c r="I27"/>
  <c r="I26"/>
  <c r="I30"/>
  <c r="I25"/>
  <c r="I31"/>
  <c r="I27" i="41"/>
  <c r="I15"/>
  <c r="I33"/>
  <c r="I26"/>
  <c r="I16"/>
  <c r="I34"/>
  <c r="I35"/>
  <c r="I17"/>
  <c r="I13"/>
  <c r="I36"/>
  <c r="I37"/>
  <c r="I38"/>
  <c r="I39"/>
  <c r="I25"/>
  <c r="I40"/>
  <c r="G33"/>
  <c r="G38"/>
  <c r="G40"/>
  <c r="G32"/>
  <c r="G31"/>
  <c r="G36"/>
  <c r="G25"/>
  <c r="G39"/>
  <c r="G37"/>
  <c r="G17"/>
  <c r="G13"/>
  <c r="G19"/>
  <c r="G30"/>
  <c r="G18"/>
  <c r="G16"/>
  <c r="G27"/>
  <c r="I18"/>
  <c r="I12"/>
  <c r="I14"/>
  <c r="I11"/>
  <c r="I29"/>
  <c r="I21"/>
  <c r="I19"/>
  <c r="I30"/>
  <c r="I31"/>
  <c r="I32"/>
  <c r="I28"/>
  <c r="B46" i="45"/>
  <c r="H6"/>
  <c r="H46"/>
  <c r="G14" i="38"/>
  <c r="G26" i="42"/>
  <c r="G27"/>
  <c r="G10" i="47"/>
  <c r="G10" i="37"/>
  <c r="G20"/>
  <c r="G29"/>
  <c r="G28"/>
  <c r="G23"/>
  <c r="G30"/>
  <c r="G27"/>
  <c r="G25"/>
  <c r="G26"/>
  <c r="G14"/>
  <c r="G31"/>
  <c r="G11" i="42"/>
  <c r="G21"/>
  <c r="G24"/>
  <c r="G13"/>
  <c r="G15"/>
  <c r="G29"/>
  <c r="G28"/>
  <c r="G15" i="41"/>
  <c r="G12"/>
  <c r="G28"/>
  <c r="G14"/>
  <c r="G11"/>
  <c r="G29"/>
  <c r="G21"/>
  <c r="G26"/>
  <c r="G34"/>
  <c r="G35"/>
  <c r="AE10" i="40"/>
  <c r="AC10"/>
  <c r="B10"/>
  <c r="X10"/>
  <c r="D10"/>
  <c r="I10"/>
  <c r="N10"/>
  <c r="S10"/>
  <c r="AE9"/>
  <c r="N9"/>
  <c r="S9"/>
  <c r="I9"/>
  <c r="D9"/>
  <c r="AC9"/>
  <c r="B9"/>
  <c r="AD5"/>
  <c r="AC5"/>
  <c r="B5"/>
  <c r="AD4"/>
  <c r="AC4"/>
  <c r="B4"/>
  <c r="AD3"/>
  <c r="AC3"/>
  <c r="B3"/>
</calcChain>
</file>

<file path=xl/sharedStrings.xml><?xml version="1.0" encoding="utf-8"?>
<sst xmlns="http://schemas.openxmlformats.org/spreadsheetml/2006/main" count="543" uniqueCount="229">
  <si>
    <t>Place</t>
  </si>
  <si>
    <t>pts</t>
  </si>
  <si>
    <t>ATTRIBUTION DES POINTS</t>
  </si>
  <si>
    <t>Classement Général</t>
  </si>
  <si>
    <t>Clt Tour</t>
  </si>
  <si>
    <t>TOTAL POINTS</t>
  </si>
  <si>
    <t>U12 GARCONS</t>
  </si>
  <si>
    <t>U12 FILLES</t>
  </si>
  <si>
    <t>U10 FILLES</t>
  </si>
  <si>
    <t>Année</t>
  </si>
  <si>
    <t>Idx J</t>
  </si>
  <si>
    <t>1ère année</t>
  </si>
  <si>
    <t>Pdl</t>
  </si>
  <si>
    <t>Ile d'Or</t>
  </si>
  <si>
    <t>Baden</t>
  </si>
  <si>
    <t>Freslonnière</t>
  </si>
  <si>
    <t>Guérande</t>
  </si>
  <si>
    <t>Lanniron Quimper</t>
  </si>
  <si>
    <t xml:space="preserve">Points </t>
  </si>
  <si>
    <t>TOTAL</t>
  </si>
  <si>
    <t>Nb</t>
  </si>
  <si>
    <t>1ère an</t>
  </si>
  <si>
    <t>U12 Garçons</t>
  </si>
  <si>
    <t>U12 Filles</t>
  </si>
  <si>
    <t>U10 Garçons 1ère S</t>
  </si>
  <si>
    <t>U10 Filles</t>
  </si>
  <si>
    <t>Savenay</t>
  </si>
  <si>
    <t>U10 Garçons 2ème S</t>
  </si>
  <si>
    <t>Baugé</t>
  </si>
  <si>
    <t>Cap Malo</t>
  </si>
  <si>
    <t>Anjou</t>
  </si>
  <si>
    <t>Cicé Blossac</t>
  </si>
  <si>
    <t>CLUBS</t>
  </si>
  <si>
    <t xml:space="preserve">U10 GARCONS </t>
  </si>
  <si>
    <t>Clubs</t>
  </si>
  <si>
    <t xml:space="preserve">Score 
</t>
  </si>
  <si>
    <t>RENNES ST JACQUES</t>
  </si>
  <si>
    <t>GUERANDE</t>
  </si>
  <si>
    <t>LANNIRON QUIMPER</t>
  </si>
  <si>
    <t>FRESLONNIERE</t>
  </si>
  <si>
    <t>BAUGE</t>
  </si>
  <si>
    <t>ILE D'OR</t>
  </si>
  <si>
    <t>ST LAURENT</t>
  </si>
  <si>
    <t>CHOLET</t>
  </si>
  <si>
    <t>NANTES VIGNEUX</t>
  </si>
  <si>
    <t>CICE BLOSSAC</t>
  </si>
  <si>
    <t>LA DOMANGERE</t>
  </si>
  <si>
    <t>BOISGELIN</t>
  </si>
  <si>
    <t>ST MALO</t>
  </si>
  <si>
    <t>BLANC Auguste</t>
  </si>
  <si>
    <t>CHEVALIER Lucas</t>
  </si>
  <si>
    <t>FOUILLET Arthur</t>
  </si>
  <si>
    <t>LE SOLLIEC Maël</t>
  </si>
  <si>
    <t>MAILLET Eloan</t>
  </si>
  <si>
    <t>BAVARDAY Ruben</t>
  </si>
  <si>
    <t>COURSAULT Baptiste</t>
  </si>
  <si>
    <t>JOHNSTON Louis</t>
  </si>
  <si>
    <t>PRODHOMME Clément</t>
  </si>
  <si>
    <t>THIERRY-TERLAIN Bubba</t>
  </si>
  <si>
    <t>LE GALL Ange</t>
  </si>
  <si>
    <t>LE GALL Charlie</t>
  </si>
  <si>
    <t>TOSATTO Gabin</t>
  </si>
  <si>
    <t>ANJOU</t>
  </si>
  <si>
    <t>CAP MALO</t>
  </si>
  <si>
    <t>DAVY Zoé</t>
  </si>
  <si>
    <t>FOUCHE Charlotte</t>
  </si>
  <si>
    <t>HUMBERT Moira</t>
  </si>
  <si>
    <t>MARTY-MAHE Eloïse</t>
  </si>
  <si>
    <t>PORNIC</t>
  </si>
  <si>
    <t>BADEN</t>
  </si>
  <si>
    <t>DUVAL Louis</t>
  </si>
  <si>
    <t>LUCAS Noa</t>
  </si>
  <si>
    <t>U10 Garçons</t>
  </si>
  <si>
    <t>Breizh</t>
  </si>
  <si>
    <t>NOM - Prénom</t>
  </si>
  <si>
    <t>GUIVARC'H Clémentine</t>
  </si>
  <si>
    <t>Carhaix</t>
  </si>
  <si>
    <t>Cholet</t>
  </si>
  <si>
    <t>Laval</t>
  </si>
  <si>
    <t>Pornic</t>
  </si>
  <si>
    <t>Rennes St Jacques</t>
  </si>
  <si>
    <t>Boisgelin</t>
  </si>
  <si>
    <t>St Malo</t>
  </si>
  <si>
    <t>St Laurent</t>
  </si>
  <si>
    <t>Sables d'Olonne</t>
  </si>
  <si>
    <t>Les Ormes</t>
  </si>
  <si>
    <t>U12 G</t>
  </si>
  <si>
    <t>U12 F</t>
  </si>
  <si>
    <t xml:space="preserve">U10 G </t>
  </si>
  <si>
    <t>U10 F</t>
  </si>
  <si>
    <t>Nantes Vigneux</t>
  </si>
  <si>
    <t>DELORME Nathan</t>
  </si>
  <si>
    <t>ST BRIEUC</t>
  </si>
  <si>
    <t>LES ORMES - 18 T</t>
  </si>
  <si>
    <t>G1</t>
  </si>
  <si>
    <t>CHOCHOIS Valentin</t>
  </si>
  <si>
    <t>ASSBAI Safaa</t>
  </si>
  <si>
    <t>St Samson</t>
  </si>
  <si>
    <t>Participants</t>
  </si>
  <si>
    <t>ANGERS</t>
  </si>
  <si>
    <t>Angers</t>
  </si>
  <si>
    <t>POILLERAT Harry</t>
  </si>
  <si>
    <t>Idx 01/01</t>
  </si>
  <si>
    <r>
      <t xml:space="preserve">11/02/24 - </t>
    </r>
    <r>
      <rPr>
        <b/>
        <sz val="11"/>
        <color theme="1"/>
        <rFont val="Calibri"/>
        <family val="2"/>
        <scheme val="minor"/>
      </rPr>
      <t>G1</t>
    </r>
  </si>
  <si>
    <t>BESNOUX Mahé</t>
  </si>
  <si>
    <t>LOUSSOUARN Agathe</t>
  </si>
  <si>
    <t>ST SAMSON</t>
  </si>
  <si>
    <t>CHABOT Anne-Constance</t>
  </si>
  <si>
    <t>BREST ABERS</t>
  </si>
  <si>
    <t>LE GALL Inès</t>
  </si>
  <si>
    <t>LES ORMES</t>
  </si>
  <si>
    <t>LUCAS Lola</t>
  </si>
  <si>
    <t>SALADIN Hina</t>
  </si>
  <si>
    <t>PREVET Sacha</t>
  </si>
  <si>
    <t>OULHEN Marc</t>
  </si>
  <si>
    <t>QUERE Malo</t>
  </si>
  <si>
    <t>PREVET Maé</t>
  </si>
  <si>
    <t>OULHEN Paul</t>
  </si>
  <si>
    <t>LES ORMES - 9 T</t>
  </si>
  <si>
    <t>U8 Mixte</t>
  </si>
  <si>
    <t>U8 MXTE</t>
  </si>
  <si>
    <t>SABELLA Léon</t>
  </si>
  <si>
    <t>LE MEUR Lucien</t>
  </si>
  <si>
    <t>RESMOND Axel</t>
  </si>
  <si>
    <t>CHARBONNIER Victor</t>
  </si>
  <si>
    <t>BOUNET Raphaël</t>
  </si>
  <si>
    <t>FLOC'H Léo-Paul</t>
  </si>
  <si>
    <t>VAL QUEVEN</t>
  </si>
  <si>
    <t>Pdl 1</t>
  </si>
  <si>
    <t>Brest Abers</t>
  </si>
  <si>
    <t>St Grégoire</t>
  </si>
  <si>
    <t>Val Quéven</t>
  </si>
  <si>
    <t>U8 G</t>
  </si>
  <si>
    <t>U8 F</t>
  </si>
  <si>
    <t>ANGUILL Hadrien</t>
  </si>
  <si>
    <t>CHARBONNEL Antoine</t>
  </si>
  <si>
    <t>BONENFANT Nathan</t>
  </si>
  <si>
    <t>ST JD MONTS</t>
  </si>
  <si>
    <t>TOREST Andréa</t>
  </si>
  <si>
    <t>TRIBONDEAU-TOQUET Anaë</t>
  </si>
  <si>
    <t>ST SYLVAIN D'ANJOU</t>
  </si>
  <si>
    <t>GAUTIER Alice</t>
  </si>
  <si>
    <t>BRAULT Raphaël</t>
  </si>
  <si>
    <t>ST GILLES X VIE</t>
  </si>
  <si>
    <t>DELIS Camille</t>
  </si>
  <si>
    <t>DUIGOU Gauthier</t>
  </si>
  <si>
    <t>LEGER Léonard</t>
  </si>
  <si>
    <t>BAYET Ines</t>
  </si>
  <si>
    <t>MOURLON Clarisse</t>
  </si>
  <si>
    <t>RIHOUET Adam</t>
  </si>
  <si>
    <t>#</t>
  </si>
  <si>
    <t>St Sylvain d'Anjou</t>
  </si>
  <si>
    <t>St Jd Monts</t>
  </si>
  <si>
    <t>St Gilles X Vie</t>
  </si>
  <si>
    <t>RICHARD Lou</t>
  </si>
  <si>
    <t>SAMSON Sidonie</t>
  </si>
  <si>
    <t>CADO Manon</t>
  </si>
  <si>
    <t>BAIE DE MORLAIX</t>
  </si>
  <si>
    <t>St Brieuc</t>
  </si>
  <si>
    <t>Baie de Morlaix</t>
  </si>
  <si>
    <t>GERMAIN Alix</t>
  </si>
  <si>
    <t>Pdl 3</t>
  </si>
  <si>
    <t>MORINEAU Tess</t>
  </si>
  <si>
    <t>St Jean de Monts</t>
  </si>
  <si>
    <t>Brest Iroise</t>
  </si>
  <si>
    <t>St Gilles X de Vie</t>
  </si>
  <si>
    <t>18 T en U12</t>
  </si>
  <si>
    <t>9 T</t>
  </si>
  <si>
    <t>Score</t>
  </si>
  <si>
    <t>CHABOT Henri-Alban</t>
  </si>
  <si>
    <t>HAMON Louis</t>
  </si>
  <si>
    <t>18 trous                            G et F</t>
  </si>
  <si>
    <t xml:space="preserve"> 2x18 trous                                   G et F</t>
  </si>
  <si>
    <t xml:space="preserve">ATTRIBUTION DES POINTS en FINALE </t>
  </si>
  <si>
    <t>2x18 trous                                   G et F</t>
  </si>
  <si>
    <t>2x9 trous                                   G et F</t>
  </si>
  <si>
    <t>2013-2014</t>
  </si>
  <si>
    <r>
      <t xml:space="preserve">09/02/25 - </t>
    </r>
    <r>
      <rPr>
        <b/>
        <sz val="11"/>
        <color theme="1"/>
        <rFont val="Calibri"/>
        <family val="2"/>
        <scheme val="minor"/>
      </rPr>
      <t>G1</t>
    </r>
  </si>
  <si>
    <t>2015 et &gt;</t>
  </si>
  <si>
    <t>2017 et &gt;</t>
  </si>
  <si>
    <t>09/02/25</t>
  </si>
  <si>
    <t>LAUSSOT Eléna</t>
  </si>
  <si>
    <t>MANS</t>
  </si>
  <si>
    <t>BALCAEN Léanna</t>
  </si>
  <si>
    <t>CHEVALIER Chloé</t>
  </si>
  <si>
    <t>DOMANGERE</t>
  </si>
  <si>
    <t>CHAUSSALET Hugo</t>
  </si>
  <si>
    <t>CORBINAIS</t>
  </si>
  <si>
    <t>FRANZOIA Jules</t>
  </si>
  <si>
    <t>BALCAEN Gabriel</t>
  </si>
  <si>
    <t>FOIN Ethan</t>
  </si>
  <si>
    <t>ETIENNE Eliot</t>
  </si>
  <si>
    <t>COTTAIS Gauthier</t>
  </si>
  <si>
    <t>PANOZZO Louis</t>
  </si>
  <si>
    <t>DELAUNAY Robin</t>
  </si>
  <si>
    <t>FRANZOIA Victor</t>
  </si>
  <si>
    <t>ESCALONA Kieran</t>
  </si>
  <si>
    <t>ST CAST</t>
  </si>
  <si>
    <t>BOIS DES ROCHERS</t>
  </si>
  <si>
    <t>BAVARDAY Jonah</t>
  </si>
  <si>
    <t>LUCAS Marin</t>
  </si>
  <si>
    <t>LEROUGE Harry</t>
  </si>
  <si>
    <t>POILLERAT Bianca</t>
  </si>
  <si>
    <t>ACEVEDO Sacha</t>
  </si>
  <si>
    <t>ORMES</t>
  </si>
  <si>
    <t>Pdl 7</t>
  </si>
  <si>
    <t>Pdl 5</t>
  </si>
  <si>
    <t>Breizh 1</t>
  </si>
  <si>
    <t>Breizh 3</t>
  </si>
  <si>
    <t>Pdl 0</t>
  </si>
  <si>
    <t>Corbinais</t>
  </si>
  <si>
    <t>Ormes</t>
  </si>
  <si>
    <t>Bois des Rochers</t>
  </si>
  <si>
    <t>St Cast</t>
  </si>
  <si>
    <t>BREIZH 15</t>
  </si>
  <si>
    <t>PDLL 7</t>
  </si>
  <si>
    <t>LE NAOUR CHAUVIN Sacha</t>
  </si>
  <si>
    <t>Breizh 7</t>
  </si>
  <si>
    <t>NS</t>
  </si>
  <si>
    <t>BENARD Martin</t>
  </si>
  <si>
    <t>2x9 trous                                       G et F</t>
  </si>
  <si>
    <t>9 trous                                        G et F</t>
  </si>
  <si>
    <t>Domangère</t>
  </si>
  <si>
    <t>ODET</t>
  </si>
  <si>
    <t>Odet</t>
  </si>
  <si>
    <t>Mans</t>
  </si>
  <si>
    <t>Breizh 15</t>
  </si>
  <si>
    <t>Breizh 9</t>
  </si>
  <si>
    <t>AA</t>
  </si>
</sst>
</file>

<file path=xl/styles.xml><?xml version="1.0" encoding="utf-8"?>
<styleSheet xmlns="http://schemas.openxmlformats.org/spreadsheetml/2006/main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9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A9D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13" applyNumberFormat="0" applyAlignment="0" applyProtection="0"/>
    <xf numFmtId="0" fontId="24" fillId="6" borderId="14" applyNumberFormat="0" applyAlignment="0" applyProtection="0"/>
    <xf numFmtId="0" fontId="25" fillId="6" borderId="13" applyNumberFormat="0" applyAlignment="0" applyProtection="0"/>
    <xf numFmtId="0" fontId="26" fillId="0" borderId="15" applyNumberFormat="0" applyFill="0" applyAlignment="0" applyProtection="0"/>
    <xf numFmtId="0" fontId="14" fillId="7" borderId="16" applyNumberFormat="0" applyAlignment="0" applyProtection="0"/>
    <xf numFmtId="0" fontId="27" fillId="0" borderId="0" applyNumberFormat="0" applyFill="0" applyBorder="0" applyAlignment="0" applyProtection="0"/>
    <xf numFmtId="0" fontId="1" fillId="8" borderId="17" applyNumberFormat="0" applyFont="0" applyAlignment="0" applyProtection="0"/>
    <xf numFmtId="0" fontId="28" fillId="0" borderId="0" applyNumberFormat="0" applyFill="0" applyBorder="0" applyAlignment="0" applyProtection="0"/>
    <xf numFmtId="0" fontId="10" fillId="0" borderId="18" applyNumberFormat="0" applyFill="0" applyAlignment="0" applyProtection="0"/>
    <xf numFmtId="0" fontId="2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</cellStyleXfs>
  <cellXfs count="232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34" borderId="0" xfId="0" applyFill="1" applyBorder="1"/>
    <xf numFmtId="0" fontId="7" fillId="34" borderId="0" xfId="0" applyFont="1" applyFill="1" applyBorder="1" applyAlignment="1"/>
    <xf numFmtId="0" fontId="0" fillId="34" borderId="0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7" fillId="35" borderId="0" xfId="0" applyFont="1" applyFill="1" applyBorder="1" applyAlignment="1"/>
    <xf numFmtId="0" fontId="0" fillId="35" borderId="0" xfId="0" applyFill="1" applyBorder="1" applyAlignment="1">
      <alignment horizontal="center"/>
    </xf>
    <xf numFmtId="0" fontId="15" fillId="33" borderId="19" xfId="0" applyFont="1" applyFill="1" applyBorder="1" applyAlignment="1">
      <alignment horizontal="center"/>
    </xf>
    <xf numFmtId="14" fontId="9" fillId="33" borderId="3" xfId="0" applyNumberFormat="1" applyFont="1" applyFill="1" applyBorder="1" applyAlignment="1">
      <alignment horizontal="center"/>
    </xf>
    <xf numFmtId="0" fontId="15" fillId="35" borderId="6" xfId="0" applyFont="1" applyFill="1" applyBorder="1" applyAlignment="1">
      <alignment horizontal="center"/>
    </xf>
    <xf numFmtId="14" fontId="9" fillId="35" borderId="7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2" fillId="36" borderId="0" xfId="0" applyFont="1" applyFill="1" applyBorder="1" applyAlignment="1">
      <alignment horizontal="center" vertical="center"/>
    </xf>
    <xf numFmtId="166" fontId="10" fillId="0" borderId="0" xfId="0" applyNumberFormat="1" applyFont="1" applyBorder="1" applyAlignment="1">
      <alignment horizontal="center" vertical="center"/>
    </xf>
    <xf numFmtId="166" fontId="0" fillId="0" borderId="0" xfId="0" applyNumberFormat="1" applyBorder="1"/>
    <xf numFmtId="166" fontId="0" fillId="0" borderId="0" xfId="0" applyNumberFormat="1" applyFont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/>
    </xf>
    <xf numFmtId="0" fontId="0" fillId="38" borderId="1" xfId="0" applyFill="1" applyBorder="1" applyAlignment="1">
      <alignment horizontal="center" vertical="center" wrapText="1"/>
    </xf>
    <xf numFmtId="0" fontId="0" fillId="39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8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5" fillId="33" borderId="2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166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35" borderId="0" xfId="0" applyFont="1" applyFill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0" fillId="35" borderId="0" xfId="0" applyFill="1"/>
    <xf numFmtId="0" fontId="0" fillId="39" borderId="0" xfId="0" applyFill="1" applyBorder="1" applyAlignment="1">
      <alignment horizontal="center" vertical="center"/>
    </xf>
    <xf numFmtId="0" fontId="0" fillId="37" borderId="0" xfId="0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35" borderId="1" xfId="0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34" borderId="4" xfId="0" applyFill="1" applyBorder="1"/>
    <xf numFmtId="0" fontId="0" fillId="34" borderId="20" xfId="0" applyFill="1" applyBorder="1"/>
    <xf numFmtId="0" fontId="0" fillId="35" borderId="21" xfId="0" applyFill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0" fillId="0" borderId="0" xfId="0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Fill="1" applyBorder="1" applyAlignment="1"/>
    <xf numFmtId="0" fontId="8" fillId="0" borderId="0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left"/>
    </xf>
    <xf numFmtId="0" fontId="9" fillId="0" borderId="2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38" borderId="0" xfId="0" applyFill="1" applyBorder="1" applyAlignment="1">
      <alignment horizontal="center" vertical="center"/>
    </xf>
    <xf numFmtId="49" fontId="35" fillId="38" borderId="1" xfId="0" applyNumberFormat="1" applyFont="1" applyFill="1" applyBorder="1"/>
    <xf numFmtId="49" fontId="35" fillId="39" borderId="1" xfId="0" applyNumberFormat="1" applyFont="1" applyFill="1" applyBorder="1"/>
    <xf numFmtId="0" fontId="0" fillId="39" borderId="7" xfId="0" applyFill="1" applyBorder="1"/>
    <xf numFmtId="166" fontId="0" fillId="0" borderId="2" xfId="0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4" fillId="35" borderId="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4" borderId="7" xfId="0" applyFill="1" applyBorder="1"/>
    <xf numFmtId="0" fontId="0" fillId="39" borderId="0" xfId="0" applyFill="1" applyBorder="1"/>
    <xf numFmtId="49" fontId="35" fillId="39" borderId="1" xfId="0" applyNumberFormat="1" applyFont="1" applyFill="1" applyBorder="1" applyAlignment="1">
      <alignment horizontal="center" vertical="center"/>
    </xf>
    <xf numFmtId="49" fontId="35" fillId="38" borderId="1" xfId="0" applyNumberFormat="1" applyFont="1" applyFill="1" applyBorder="1" applyAlignment="1">
      <alignment horizontal="center"/>
    </xf>
    <xf numFmtId="0" fontId="0" fillId="43" borderId="0" xfId="0" applyFill="1"/>
    <xf numFmtId="0" fontId="0" fillId="0" borderId="0" xfId="0" applyFill="1" applyBorder="1" applyAlignment="1">
      <alignment horizontal="center" vertical="center"/>
    </xf>
    <xf numFmtId="49" fontId="35" fillId="39" borderId="1" xfId="0" applyNumberFormat="1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6" fillId="36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0" fillId="0" borderId="0" xfId="0" applyBorder="1" applyAlignment="1"/>
    <xf numFmtId="0" fontId="10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6" fillId="3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6" fontId="0" fillId="0" borderId="1" xfId="0" applyNumberFormat="1" applyFont="1" applyFill="1" applyBorder="1"/>
    <xf numFmtId="0" fontId="0" fillId="34" borderId="0" xfId="0" applyFill="1"/>
    <xf numFmtId="0" fontId="0" fillId="44" borderId="0" xfId="0" applyFill="1" applyAlignment="1">
      <alignment horizontal="center" vertical="center"/>
    </xf>
    <xf numFmtId="0" fontId="9" fillId="0" borderId="21" xfId="0" applyFont="1" applyFill="1" applyBorder="1" applyAlignment="1">
      <alignment horizontal="center"/>
    </xf>
    <xf numFmtId="49" fontId="35" fillId="0" borderId="1" xfId="0" applyNumberFormat="1" applyFont="1" applyFill="1" applyBorder="1"/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4" fontId="0" fillId="0" borderId="34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/>
    <xf numFmtId="0" fontId="0" fillId="0" borderId="38" xfId="0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49" fontId="35" fillId="38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14" fontId="9" fillId="0" borderId="4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4" xfId="0" applyBorder="1"/>
    <xf numFmtId="0" fontId="15" fillId="0" borderId="31" xfId="0" applyFont="1" applyFill="1" applyBorder="1" applyAlignment="1">
      <alignment horizontal="center"/>
    </xf>
    <xf numFmtId="14" fontId="9" fillId="0" borderId="9" xfId="0" applyNumberFormat="1" applyFont="1" applyFill="1" applyBorder="1" applyAlignment="1">
      <alignment horizontal="center"/>
    </xf>
    <xf numFmtId="0" fontId="15" fillId="35" borderId="32" xfId="0" applyFont="1" applyFill="1" applyBorder="1" applyAlignment="1">
      <alignment horizontal="center"/>
    </xf>
    <xf numFmtId="14" fontId="9" fillId="35" borderId="32" xfId="0" applyNumberFormat="1" applyFont="1" applyFill="1" applyBorder="1" applyAlignment="1">
      <alignment horizontal="center"/>
    </xf>
    <xf numFmtId="0" fontId="7" fillId="35" borderId="32" xfId="0" applyFont="1" applyFill="1" applyBorder="1" applyAlignment="1"/>
    <xf numFmtId="0" fontId="0" fillId="35" borderId="32" xfId="0" applyFill="1" applyBorder="1" applyAlignment="1">
      <alignment horizontal="center"/>
    </xf>
    <xf numFmtId="0" fontId="15" fillId="33" borderId="8" xfId="0" applyFont="1" applyFill="1" applyBorder="1" applyAlignment="1">
      <alignment horizontal="center"/>
    </xf>
    <xf numFmtId="14" fontId="9" fillId="33" borderId="9" xfId="0" applyNumberFormat="1" applyFont="1" applyFill="1" applyBorder="1" applyAlignment="1">
      <alignment horizontal="center"/>
    </xf>
    <xf numFmtId="49" fontId="35" fillId="39" borderId="0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166" fontId="37" fillId="0" borderId="1" xfId="0" applyNumberFormat="1" applyFont="1" applyBorder="1" applyAlignment="1">
      <alignment horizontal="center" vertical="center" wrapText="1"/>
    </xf>
    <xf numFmtId="166" fontId="0" fillId="0" borderId="3" xfId="0" applyNumberFormat="1" applyFont="1" applyFill="1" applyBorder="1" applyAlignment="1">
      <alignment horizontal="center" vertical="center" wrapText="1"/>
    </xf>
    <xf numFmtId="166" fontId="0" fillId="0" borderId="7" xfId="0" applyNumberFormat="1" applyFont="1" applyFill="1" applyBorder="1" applyAlignment="1">
      <alignment horizontal="center" vertical="center"/>
    </xf>
    <xf numFmtId="0" fontId="9" fillId="36" borderId="2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36" borderId="2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36" borderId="1" xfId="0" applyFont="1" applyFill="1" applyBorder="1" applyAlignment="1">
      <alignment horizontal="center" vertical="center"/>
    </xf>
    <xf numFmtId="0" fontId="6" fillId="41" borderId="1" xfId="0" applyFont="1" applyFill="1" applyBorder="1" applyAlignment="1">
      <alignment horizontal="center" vertical="center"/>
    </xf>
    <xf numFmtId="0" fontId="6" fillId="42" borderId="1" xfId="0" applyFont="1" applyFill="1" applyBorder="1" applyAlignment="1">
      <alignment horizontal="center" vertical="center"/>
    </xf>
    <xf numFmtId="0" fontId="6" fillId="42" borderId="3" xfId="0" applyFont="1" applyFill="1" applyBorder="1" applyAlignment="1">
      <alignment horizontal="center" vertical="center"/>
    </xf>
    <xf numFmtId="166" fontId="0" fillId="0" borderId="2" xfId="0" applyNumberFormat="1" applyFont="1" applyFill="1" applyBorder="1"/>
    <xf numFmtId="0" fontId="6" fillId="41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9" fontId="35" fillId="0" borderId="39" xfId="0" applyNumberFormat="1" applyFont="1" applyFill="1" applyBorder="1"/>
    <xf numFmtId="0" fontId="9" fillId="0" borderId="1" xfId="0" applyFont="1" applyFill="1" applyBorder="1" applyAlignment="1">
      <alignment horizontal="center"/>
    </xf>
    <xf numFmtId="49" fontId="35" fillId="0" borderId="40" xfId="0" applyNumberFormat="1" applyFont="1" applyFill="1" applyBorder="1"/>
    <xf numFmtId="0" fontId="9" fillId="0" borderId="41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34" borderId="4" xfId="0" applyFill="1" applyBorder="1" applyAlignment="1">
      <alignment horizontal="center"/>
    </xf>
    <xf numFmtId="0" fontId="6" fillId="45" borderId="3" xfId="0" applyFont="1" applyFill="1" applyBorder="1" applyAlignment="1">
      <alignment horizontal="center" vertical="center"/>
    </xf>
    <xf numFmtId="0" fontId="9" fillId="3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21" xfId="0" applyFont="1" applyFill="1" applyBorder="1" applyAlignment="1">
      <alignment horizontal="center" vertical="center" wrapText="1"/>
    </xf>
    <xf numFmtId="0" fontId="6" fillId="0" borderId="2" xfId="0" applyFont="1" applyBorder="1" applyAlignment="1"/>
    <xf numFmtId="49" fontId="0" fillId="0" borderId="21" xfId="0" applyNumberFormat="1" applyBorder="1" applyAlignment="1">
      <alignment horizontal="center" vertical="center"/>
    </xf>
    <xf numFmtId="0" fontId="0" fillId="0" borderId="30" xfId="0" applyBorder="1"/>
    <xf numFmtId="0" fontId="0" fillId="0" borderId="2" xfId="0" applyBorder="1"/>
    <xf numFmtId="165" fontId="11" fillId="0" borderId="21" xfId="0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0" fillId="0" borderId="22" xfId="0" applyFont="1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0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30" fillId="40" borderId="5" xfId="0" applyFont="1" applyFill="1" applyBorder="1" applyAlignment="1">
      <alignment horizontal="center" vertical="center"/>
    </xf>
    <xf numFmtId="0" fontId="30" fillId="40" borderId="0" xfId="0" applyFont="1" applyFill="1" applyBorder="1" applyAlignment="1">
      <alignment horizontal="center" vertical="center"/>
    </xf>
    <xf numFmtId="0" fontId="30" fillId="40" borderId="4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66" fontId="37" fillId="0" borderId="19" xfId="0" applyNumberFormat="1" applyFont="1" applyBorder="1" applyAlignment="1">
      <alignment horizontal="center" vertical="center" wrapText="1"/>
    </xf>
    <xf numFmtId="166" fontId="37" fillId="0" borderId="3" xfId="0" applyNumberFormat="1" applyFont="1" applyBorder="1" applyAlignment="1">
      <alignment horizontal="center" vertical="center" wrapText="1"/>
    </xf>
    <xf numFmtId="166" fontId="10" fillId="0" borderId="19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9" fontId="0" fillId="0" borderId="30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0" fillId="40" borderId="0" xfId="0" applyFont="1" applyFill="1" applyAlignment="1">
      <alignment horizontal="center" vertical="center"/>
    </xf>
    <xf numFmtId="165" fontId="11" fillId="0" borderId="8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41" borderId="4" xfId="0" applyFont="1" applyFill="1" applyBorder="1" applyAlignment="1">
      <alignment horizontal="center" vertical="center"/>
    </xf>
    <xf numFmtId="0" fontId="11" fillId="42" borderId="21" xfId="0" applyFont="1" applyFill="1" applyBorder="1" applyAlignment="1">
      <alignment horizontal="center" vertical="center" wrapText="1"/>
    </xf>
    <xf numFmtId="0" fontId="11" fillId="42" borderId="30" xfId="0" applyFont="1" applyFill="1" applyBorder="1" applyAlignment="1">
      <alignment horizontal="center" vertical="center" wrapText="1"/>
    </xf>
    <xf numFmtId="0" fontId="11" fillId="42" borderId="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11" fontId="10" fillId="0" borderId="19" xfId="0" applyNumberFormat="1" applyFont="1" applyBorder="1" applyAlignment="1">
      <alignment horizontal="center" vertical="center"/>
    </xf>
    <xf numFmtId="11" fontId="10" fillId="0" borderId="3" xfId="0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1" fillId="41" borderId="21" xfId="0" applyFont="1" applyFill="1" applyBorder="1" applyAlignment="1">
      <alignment horizontal="center" vertical="center"/>
    </xf>
    <xf numFmtId="0" fontId="11" fillId="41" borderId="30" xfId="0" applyFont="1" applyFill="1" applyBorder="1" applyAlignment="1">
      <alignment horizontal="center" vertical="center"/>
    </xf>
    <xf numFmtId="0" fontId="11" fillId="41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0" fillId="0" borderId="2" xfId="0" applyBorder="1" applyAlignment="1"/>
    <xf numFmtId="165" fontId="11" fillId="0" borderId="30" xfId="0" applyNumberFormat="1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8DB4E3"/>
      <color rgb="FFFAC090"/>
      <color rgb="FFFF99FF"/>
      <color rgb="FFFCD5B4"/>
      <color rgb="FF2A9DD6"/>
      <color rgb="FF000000"/>
      <color rgb="FFF2DDDC"/>
      <color rgb="FFFFC000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1123950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10668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8120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0</xdr:row>
      <xdr:rowOff>114300</xdr:rowOff>
    </xdr:from>
    <xdr:to>
      <xdr:col>4</xdr:col>
      <xdr:colOff>337820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114675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228600</xdr:colOff>
      <xdr:row>0</xdr:row>
      <xdr:rowOff>85725</xdr:rowOff>
    </xdr:from>
    <xdr:to>
      <xdr:col>8</xdr:col>
      <xdr:colOff>895350</xdr:colOff>
      <xdr:row>3</xdr:row>
      <xdr:rowOff>174625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19650" y="85725"/>
          <a:ext cx="666750" cy="669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755650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6985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04975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4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2575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57149</xdr:colOff>
      <xdr:row>0</xdr:row>
      <xdr:rowOff>114300</xdr:rowOff>
    </xdr:from>
    <xdr:to>
      <xdr:col>1</xdr:col>
      <xdr:colOff>962024</xdr:colOff>
      <xdr:row>3</xdr:row>
      <xdr:rowOff>85725</xdr:rowOff>
    </xdr:to>
    <xdr:pic>
      <xdr:nvPicPr>
        <xdr:cNvPr id="6" name="Image 5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904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7" name="Image 6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04975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4</xdr:col>
      <xdr:colOff>233045</xdr:colOff>
      <xdr:row>3</xdr:row>
      <xdr:rowOff>142875</xdr:rowOff>
    </xdr:to>
    <xdr:pic>
      <xdr:nvPicPr>
        <xdr:cNvPr id="8" name="Image 7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2575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190500</xdr:colOff>
      <xdr:row>0</xdr:row>
      <xdr:rowOff>0</xdr:rowOff>
    </xdr:from>
    <xdr:to>
      <xdr:col>8</xdr:col>
      <xdr:colOff>857250</xdr:colOff>
      <xdr:row>3</xdr:row>
      <xdr:rowOff>88900</xdr:rowOff>
    </xdr:to>
    <xdr:pic>
      <xdr:nvPicPr>
        <xdr:cNvPr id="9" name="Image 8">
          <a:extLst>
            <a:ext uri="{FF2B5EF4-FFF2-40B4-BE49-F238E27FC236}">
              <a16:creationId xmlns="" xmlns:a16="http://schemas.microsoft.com/office/drawing/2014/main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33950" y="0"/>
          <a:ext cx="666750" cy="669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838200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7810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628861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143774</xdr:colOff>
      <xdr:row>0</xdr:row>
      <xdr:rowOff>105314</xdr:rowOff>
    </xdr:from>
    <xdr:to>
      <xdr:col>5</xdr:col>
      <xdr:colOff>17384</xdr:colOff>
      <xdr:row>3</xdr:row>
      <xdr:rowOff>133889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765071" y="105314"/>
          <a:ext cx="691322" cy="603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251603</xdr:colOff>
      <xdr:row>0</xdr:row>
      <xdr:rowOff>35944</xdr:rowOff>
    </xdr:from>
    <xdr:to>
      <xdr:col>8</xdr:col>
      <xdr:colOff>918353</xdr:colOff>
      <xdr:row>3</xdr:row>
      <xdr:rowOff>130775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02806" y="35944"/>
          <a:ext cx="666750" cy="669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1</xdr:col>
      <xdr:colOff>923924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333375</xdr:colOff>
      <xdr:row>0</xdr:row>
      <xdr:rowOff>95250</xdr:rowOff>
    </xdr:from>
    <xdr:to>
      <xdr:col>4</xdr:col>
      <xdr:colOff>414019</xdr:colOff>
      <xdr:row>3</xdr:row>
      <xdr:rowOff>123825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390900" y="95250"/>
          <a:ext cx="699769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38100</xdr:rowOff>
    </xdr:from>
    <xdr:to>
      <xdr:col>8</xdr:col>
      <xdr:colOff>666750</xdr:colOff>
      <xdr:row>3</xdr:row>
      <xdr:rowOff>127000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91050" y="38100"/>
          <a:ext cx="666750" cy="669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1</xdr:col>
      <xdr:colOff>923924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7622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71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0</xdr:row>
      <xdr:rowOff>123825</xdr:rowOff>
    </xdr:from>
    <xdr:to>
      <xdr:col>4</xdr:col>
      <xdr:colOff>347344</xdr:colOff>
      <xdr:row>3</xdr:row>
      <xdr:rowOff>152400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324225" y="123825"/>
          <a:ext cx="699769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161925</xdr:colOff>
      <xdr:row>0</xdr:row>
      <xdr:rowOff>47625</xdr:rowOff>
    </xdr:from>
    <xdr:to>
      <xdr:col>8</xdr:col>
      <xdr:colOff>828675</xdr:colOff>
      <xdr:row>3</xdr:row>
      <xdr:rowOff>136525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10125" y="47625"/>
          <a:ext cx="666750" cy="669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1</xdr:col>
      <xdr:colOff>1381125</xdr:colOff>
      <xdr:row>2</xdr:row>
      <xdr:rowOff>114300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647700" y="0"/>
          <a:ext cx="9334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19050</xdr:rowOff>
    </xdr:from>
    <xdr:to>
      <xdr:col>1</xdr:col>
      <xdr:colOff>642620</xdr:colOff>
      <xdr:row>5</xdr:row>
      <xdr:rowOff>19050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" y="409575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876300</xdr:colOff>
      <xdr:row>1</xdr:row>
      <xdr:rowOff>180975</xdr:rowOff>
    </xdr:from>
    <xdr:to>
      <xdr:col>1</xdr:col>
      <xdr:colOff>1566545</xdr:colOff>
      <xdr:row>5</xdr:row>
      <xdr:rowOff>19050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1076325" y="3810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66675</xdr:rowOff>
    </xdr:from>
    <xdr:to>
      <xdr:col>3</xdr:col>
      <xdr:colOff>1095375</xdr:colOff>
      <xdr:row>3</xdr:row>
      <xdr:rowOff>155575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76450" y="66675"/>
          <a:ext cx="847725" cy="669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47625</xdr:colOff>
      <xdr:row>1</xdr:row>
      <xdr:rowOff>0</xdr:rowOff>
    </xdr:from>
    <xdr:to>
      <xdr:col>35</xdr:col>
      <xdr:colOff>9525</xdr:colOff>
      <xdr:row>5</xdr:row>
      <xdr:rowOff>28575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0475" y="238125"/>
          <a:ext cx="1123950" cy="9810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4</xdr:col>
      <xdr:colOff>333375</xdr:colOff>
      <xdr:row>3</xdr:row>
      <xdr:rowOff>98425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9300" y="0"/>
          <a:ext cx="666750" cy="669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O40"/>
  <sheetViews>
    <sheetView tabSelected="1" workbookViewId="0">
      <selection activeCell="B5" sqref="B5"/>
    </sheetView>
  </sheetViews>
  <sheetFormatPr baseColWidth="10" defaultRowHeight="15"/>
  <cols>
    <col min="1" max="1" width="3" style="46" bestFit="1" customWidth="1"/>
    <col min="2" max="2" width="22.7109375" style="46" bestFit="1" customWidth="1"/>
    <col min="3" max="3" width="19.42578125" style="46" bestFit="1" customWidth="1"/>
    <col min="4" max="4" width="6.85546875" style="46" bestFit="1" customWidth="1"/>
    <col min="5" max="5" width="5.42578125" style="20" bestFit="1" customWidth="1"/>
    <col min="6" max="7" width="5.28515625" style="34" customWidth="1"/>
    <col min="8" max="8" width="0.85546875" style="1" customWidth="1"/>
    <col min="9" max="9" width="20.7109375" style="4" bestFit="1" customWidth="1"/>
    <col min="10" max="10" width="0.85546875" style="4" customWidth="1"/>
    <col min="11" max="11" width="7.85546875" style="1" customWidth="1"/>
    <col min="12" max="12" width="6.140625" style="82" customWidth="1"/>
    <col min="13" max="13" width="6.28515625" style="1" customWidth="1"/>
    <col min="14" max="14" width="4" style="1" customWidth="1"/>
    <col min="15" max="16384" width="11.42578125" style="1"/>
  </cols>
  <sheetData>
    <row r="1" spans="1:15" ht="15.75" customHeight="1" thickTop="1">
      <c r="A1" s="162"/>
      <c r="B1" s="163"/>
      <c r="C1" s="163"/>
      <c r="D1" s="163"/>
      <c r="E1" s="163"/>
      <c r="F1" s="163"/>
      <c r="G1" s="163"/>
      <c r="H1" s="163"/>
      <c r="I1" s="164"/>
      <c r="K1" s="56"/>
      <c r="L1" s="56"/>
      <c r="M1" s="56"/>
      <c r="N1" s="56"/>
    </row>
    <row r="2" spans="1:15" ht="15" customHeight="1">
      <c r="A2" s="165"/>
      <c r="B2" s="166"/>
      <c r="C2" s="166"/>
      <c r="D2" s="166"/>
      <c r="E2" s="166"/>
      <c r="F2" s="166"/>
      <c r="G2" s="166"/>
      <c r="H2" s="166"/>
      <c r="I2" s="167"/>
      <c r="K2" s="56"/>
      <c r="L2" s="56"/>
      <c r="M2" s="56"/>
      <c r="N2" s="56"/>
    </row>
    <row r="3" spans="1:15" ht="15" customHeight="1">
      <c r="A3" s="165"/>
      <c r="B3" s="166"/>
      <c r="C3" s="166"/>
      <c r="D3" s="166"/>
      <c r="E3" s="166"/>
      <c r="F3" s="166"/>
      <c r="G3" s="166"/>
      <c r="H3" s="166"/>
      <c r="I3" s="167"/>
    </row>
    <row r="4" spans="1:15" ht="15.75" thickBot="1">
      <c r="A4" s="168"/>
      <c r="B4" s="169"/>
      <c r="C4" s="169"/>
      <c r="D4" s="169"/>
      <c r="E4" s="169"/>
      <c r="F4" s="169"/>
      <c r="G4" s="169"/>
      <c r="H4" s="169"/>
      <c r="I4" s="170"/>
    </row>
    <row r="5" spans="1:15" ht="16.5" thickTop="1">
      <c r="B5" s="81" t="s">
        <v>176</v>
      </c>
      <c r="H5" s="5"/>
      <c r="I5" s="31" t="s">
        <v>3</v>
      </c>
      <c r="J5" s="116"/>
    </row>
    <row r="6" spans="1:15" ht="15" customHeight="1">
      <c r="C6" s="44" t="s">
        <v>227</v>
      </c>
      <c r="H6" s="5"/>
      <c r="I6" s="13" t="s">
        <v>6</v>
      </c>
      <c r="J6" s="117"/>
    </row>
    <row r="7" spans="1:15" ht="13.5" customHeight="1">
      <c r="C7" s="62" t="s">
        <v>205</v>
      </c>
      <c r="D7" s="19" t="s">
        <v>11</v>
      </c>
      <c r="F7" s="22"/>
      <c r="G7" s="22"/>
      <c r="H7" s="6"/>
      <c r="I7" s="171" t="s">
        <v>5</v>
      </c>
      <c r="J7" s="10"/>
      <c r="K7" s="156" t="s">
        <v>177</v>
      </c>
      <c r="L7" s="157"/>
      <c r="M7" s="157"/>
      <c r="N7" s="158"/>
    </row>
    <row r="8" spans="1:15" ht="15.75" customHeight="1">
      <c r="B8" s="174" t="s">
        <v>74</v>
      </c>
      <c r="C8" s="174" t="s">
        <v>34</v>
      </c>
      <c r="D8" s="174" t="s">
        <v>9</v>
      </c>
      <c r="E8" s="176" t="s">
        <v>102</v>
      </c>
      <c r="F8" s="178" t="s">
        <v>10</v>
      </c>
      <c r="G8" s="178" t="s">
        <v>150</v>
      </c>
      <c r="H8" s="7"/>
      <c r="I8" s="172"/>
      <c r="J8" s="11"/>
      <c r="K8" s="159" t="s">
        <v>93</v>
      </c>
      <c r="L8" s="160"/>
      <c r="M8" s="160"/>
      <c r="N8" s="161"/>
    </row>
    <row r="9" spans="1:15" ht="15" customHeight="1">
      <c r="B9" s="175"/>
      <c r="C9" s="175"/>
      <c r="D9" s="175"/>
      <c r="E9" s="177"/>
      <c r="F9" s="179"/>
      <c r="G9" s="179"/>
      <c r="H9" s="7"/>
      <c r="I9" s="173"/>
      <c r="J9" s="11"/>
      <c r="K9" s="127" t="s">
        <v>35</v>
      </c>
      <c r="L9" s="127" t="s">
        <v>4</v>
      </c>
      <c r="M9" s="154" t="s">
        <v>18</v>
      </c>
      <c r="N9" s="155"/>
    </row>
    <row r="10" spans="1:15" ht="15.75">
      <c r="A10" s="61">
        <v>1</v>
      </c>
      <c r="B10" s="100" t="s">
        <v>101</v>
      </c>
      <c r="C10" s="64" t="s">
        <v>48</v>
      </c>
      <c r="D10" s="93">
        <v>2013</v>
      </c>
      <c r="E10" s="24">
        <v>4.7</v>
      </c>
      <c r="F10" s="37"/>
      <c r="G10" s="37">
        <f t="shared" ref="G10:G26" si="0">SUM(F10-E10)</f>
        <v>-4.7</v>
      </c>
      <c r="H10" s="5"/>
      <c r="I10" s="57">
        <f t="shared" ref="I10:I26" si="1">SUM(M10)</f>
        <v>200</v>
      </c>
      <c r="J10" s="11"/>
      <c r="K10" s="95">
        <v>68</v>
      </c>
      <c r="L10" s="146">
        <v>1</v>
      </c>
      <c r="M10" s="33">
        <v>200</v>
      </c>
      <c r="N10" s="9" t="s">
        <v>1</v>
      </c>
      <c r="O10" s="4"/>
    </row>
    <row r="11" spans="1:15" ht="15.75">
      <c r="A11" s="61">
        <v>2</v>
      </c>
      <c r="B11" s="100" t="s">
        <v>136</v>
      </c>
      <c r="C11" s="63" t="s">
        <v>185</v>
      </c>
      <c r="D11" s="93">
        <v>2013</v>
      </c>
      <c r="E11" s="37">
        <v>5.6</v>
      </c>
      <c r="F11" s="37"/>
      <c r="G11" s="37">
        <f t="shared" si="0"/>
        <v>-5.6</v>
      </c>
      <c r="H11" s="5"/>
      <c r="I11" s="57">
        <f t="shared" si="1"/>
        <v>184</v>
      </c>
      <c r="J11" s="11"/>
      <c r="K11" s="95">
        <v>73</v>
      </c>
      <c r="L11" s="146">
        <v>2</v>
      </c>
      <c r="M11" s="33">
        <v>184</v>
      </c>
      <c r="N11" s="9" t="s">
        <v>1</v>
      </c>
    </row>
    <row r="12" spans="1:15" ht="15.75">
      <c r="A12" s="61">
        <v>3</v>
      </c>
      <c r="B12" s="100" t="s">
        <v>104</v>
      </c>
      <c r="C12" s="64" t="s">
        <v>47</v>
      </c>
      <c r="D12" s="93">
        <v>2013</v>
      </c>
      <c r="E12" s="24">
        <v>9.6999999999999993</v>
      </c>
      <c r="F12" s="37"/>
      <c r="G12" s="37">
        <f t="shared" si="0"/>
        <v>-9.6999999999999993</v>
      </c>
      <c r="H12" s="5"/>
      <c r="I12" s="57">
        <f t="shared" si="1"/>
        <v>168</v>
      </c>
      <c r="J12" s="11"/>
      <c r="K12" s="95">
        <v>82</v>
      </c>
      <c r="L12" s="146">
        <v>3</v>
      </c>
      <c r="M12" s="33">
        <v>168</v>
      </c>
      <c r="N12" s="9" t="s">
        <v>1</v>
      </c>
    </row>
    <row r="13" spans="1:15" ht="15.75">
      <c r="A13" s="61">
        <v>4</v>
      </c>
      <c r="B13" s="100" t="s">
        <v>117</v>
      </c>
      <c r="C13" s="64" t="s">
        <v>108</v>
      </c>
      <c r="D13" s="94">
        <v>2014</v>
      </c>
      <c r="E13" s="24">
        <v>17.399999999999999</v>
      </c>
      <c r="F13" s="37"/>
      <c r="G13" s="37">
        <f t="shared" si="0"/>
        <v>-17.399999999999999</v>
      </c>
      <c r="H13" s="5"/>
      <c r="I13" s="57">
        <f t="shared" si="1"/>
        <v>150</v>
      </c>
      <c r="J13" s="11"/>
      <c r="K13" s="95">
        <v>84</v>
      </c>
      <c r="L13" s="146">
        <v>4</v>
      </c>
      <c r="M13" s="33">
        <v>150</v>
      </c>
      <c r="N13" s="9" t="s">
        <v>1</v>
      </c>
    </row>
    <row r="14" spans="1:15" ht="15.75">
      <c r="A14" s="61">
        <v>5</v>
      </c>
      <c r="B14" s="100" t="s">
        <v>49</v>
      </c>
      <c r="C14" s="63" t="s">
        <v>44</v>
      </c>
      <c r="D14" s="93">
        <v>2013</v>
      </c>
      <c r="E14" s="24">
        <v>14.3</v>
      </c>
      <c r="F14" s="37"/>
      <c r="G14" s="37">
        <f t="shared" si="0"/>
        <v>-14.3</v>
      </c>
      <c r="H14" s="5"/>
      <c r="I14" s="57">
        <f t="shared" si="1"/>
        <v>127</v>
      </c>
      <c r="J14" s="11"/>
      <c r="K14" s="95">
        <v>85</v>
      </c>
      <c r="L14" s="146">
        <v>5</v>
      </c>
      <c r="M14" s="33">
        <v>127</v>
      </c>
      <c r="N14" s="9" t="s">
        <v>1</v>
      </c>
      <c r="O14" s="4"/>
    </row>
    <row r="15" spans="1:15" ht="15.75">
      <c r="A15" s="61">
        <v>6</v>
      </c>
      <c r="B15" s="100" t="s">
        <v>70</v>
      </c>
      <c r="C15" s="63" t="s">
        <v>37</v>
      </c>
      <c r="D15" s="93">
        <v>2013</v>
      </c>
      <c r="E15" s="24">
        <v>13.5</v>
      </c>
      <c r="F15" s="37"/>
      <c r="G15" s="37">
        <f t="shared" si="0"/>
        <v>-13.5</v>
      </c>
      <c r="H15" s="5"/>
      <c r="I15" s="57">
        <f t="shared" si="1"/>
        <v>127</v>
      </c>
      <c r="J15" s="11"/>
      <c r="K15" s="111">
        <v>85</v>
      </c>
      <c r="L15" s="146">
        <v>5</v>
      </c>
      <c r="M15" s="33">
        <v>127</v>
      </c>
      <c r="N15" s="9" t="s">
        <v>1</v>
      </c>
    </row>
    <row r="16" spans="1:15" ht="15.75">
      <c r="A16" s="61">
        <v>7</v>
      </c>
      <c r="B16" s="100" t="s">
        <v>56</v>
      </c>
      <c r="C16" s="64" t="s">
        <v>38</v>
      </c>
      <c r="D16" s="94">
        <v>2014</v>
      </c>
      <c r="E16" s="24">
        <v>13.6</v>
      </c>
      <c r="F16" s="37"/>
      <c r="G16" s="37">
        <f t="shared" si="0"/>
        <v>-13.6</v>
      </c>
      <c r="H16" s="5"/>
      <c r="I16" s="57">
        <f t="shared" si="1"/>
        <v>105</v>
      </c>
      <c r="J16" s="11"/>
      <c r="K16" s="95">
        <v>87</v>
      </c>
      <c r="L16" s="146">
        <v>7</v>
      </c>
      <c r="M16" s="33">
        <v>105</v>
      </c>
      <c r="N16" s="9" t="s">
        <v>1</v>
      </c>
      <c r="O16" s="4"/>
    </row>
    <row r="17" spans="1:15" ht="15.75">
      <c r="A17" s="61">
        <v>8</v>
      </c>
      <c r="B17" s="100" t="s">
        <v>114</v>
      </c>
      <c r="C17" s="64" t="s">
        <v>108</v>
      </c>
      <c r="D17" s="94">
        <v>2014</v>
      </c>
      <c r="E17" s="24">
        <v>19.7</v>
      </c>
      <c r="F17" s="37"/>
      <c r="G17" s="37">
        <f t="shared" si="0"/>
        <v>-19.7</v>
      </c>
      <c r="H17" s="5"/>
      <c r="I17" s="57">
        <f t="shared" si="1"/>
        <v>105</v>
      </c>
      <c r="J17" s="11"/>
      <c r="K17" s="95">
        <v>87</v>
      </c>
      <c r="L17" s="146">
        <v>7</v>
      </c>
      <c r="M17" s="33">
        <v>105</v>
      </c>
      <c r="N17" s="9" t="s">
        <v>1</v>
      </c>
      <c r="O17" s="4"/>
    </row>
    <row r="18" spans="1:15" ht="15.75">
      <c r="A18" s="61">
        <v>9</v>
      </c>
      <c r="B18" s="100" t="s">
        <v>54</v>
      </c>
      <c r="C18" s="64" t="s">
        <v>45</v>
      </c>
      <c r="D18" s="94">
        <v>2014</v>
      </c>
      <c r="E18" s="24">
        <v>16.8</v>
      </c>
      <c r="F18" s="37"/>
      <c r="G18" s="37">
        <f t="shared" si="0"/>
        <v>-16.8</v>
      </c>
      <c r="H18" s="5"/>
      <c r="I18" s="57">
        <f t="shared" si="1"/>
        <v>90</v>
      </c>
      <c r="J18" s="11"/>
      <c r="K18" s="95">
        <v>88</v>
      </c>
      <c r="L18" s="146">
        <v>9</v>
      </c>
      <c r="M18" s="33">
        <v>90</v>
      </c>
      <c r="N18" s="9" t="s">
        <v>1</v>
      </c>
    </row>
    <row r="19" spans="1:15" ht="15.75">
      <c r="A19" s="61">
        <v>10</v>
      </c>
      <c r="B19" s="141" t="s">
        <v>95</v>
      </c>
      <c r="C19" s="64" t="s">
        <v>45</v>
      </c>
      <c r="D19" s="94">
        <v>2014</v>
      </c>
      <c r="E19" s="24">
        <v>14.3</v>
      </c>
      <c r="F19" s="37"/>
      <c r="G19" s="37">
        <f t="shared" si="0"/>
        <v>-14.3</v>
      </c>
      <c r="H19" s="5"/>
      <c r="I19" s="57">
        <f t="shared" si="1"/>
        <v>80</v>
      </c>
      <c r="J19" s="11"/>
      <c r="K19" s="95">
        <v>89</v>
      </c>
      <c r="L19" s="146">
        <v>10</v>
      </c>
      <c r="M19" s="33">
        <v>80</v>
      </c>
      <c r="N19" s="9" t="s">
        <v>1</v>
      </c>
      <c r="O19" s="4"/>
    </row>
    <row r="20" spans="1:15" ht="15.75">
      <c r="A20" s="61">
        <v>11</v>
      </c>
      <c r="B20" s="100" t="s">
        <v>186</v>
      </c>
      <c r="C20" s="64" t="s">
        <v>187</v>
      </c>
      <c r="D20" s="94">
        <v>2014</v>
      </c>
      <c r="E20" s="24">
        <v>29.9</v>
      </c>
      <c r="F20" s="37"/>
      <c r="G20" s="37">
        <f t="shared" si="0"/>
        <v>-29.9</v>
      </c>
      <c r="H20" s="5"/>
      <c r="I20" s="57">
        <f t="shared" si="1"/>
        <v>70</v>
      </c>
      <c r="J20" s="11"/>
      <c r="K20" s="95">
        <v>93</v>
      </c>
      <c r="L20" s="146">
        <v>11</v>
      </c>
      <c r="M20" s="33">
        <v>70</v>
      </c>
      <c r="N20" s="9" t="s">
        <v>1</v>
      </c>
    </row>
    <row r="21" spans="1:15" ht="15.75">
      <c r="A21" s="61">
        <v>12</v>
      </c>
      <c r="B21" s="100" t="s">
        <v>50</v>
      </c>
      <c r="C21" s="63" t="s">
        <v>41</v>
      </c>
      <c r="D21" s="93">
        <v>2013</v>
      </c>
      <c r="E21" s="24">
        <v>23.3</v>
      </c>
      <c r="F21" s="66"/>
      <c r="G21" s="66">
        <f t="shared" si="0"/>
        <v>-23.3</v>
      </c>
      <c r="H21" s="49"/>
      <c r="I21" s="57">
        <f t="shared" si="1"/>
        <v>60</v>
      </c>
      <c r="J21" s="11"/>
      <c r="K21" s="111">
        <v>98</v>
      </c>
      <c r="L21" s="146">
        <v>12</v>
      </c>
      <c r="M21" s="33">
        <v>60</v>
      </c>
      <c r="N21" s="9" t="s">
        <v>1</v>
      </c>
      <c r="O21" s="4"/>
    </row>
    <row r="22" spans="1:15" ht="15.75">
      <c r="A22" s="61">
        <v>13</v>
      </c>
      <c r="B22" s="100" t="s">
        <v>188</v>
      </c>
      <c r="C22" s="63" t="s">
        <v>44</v>
      </c>
      <c r="D22" s="93">
        <v>2013</v>
      </c>
      <c r="E22" s="24">
        <v>31.1</v>
      </c>
      <c r="F22" s="66"/>
      <c r="G22" s="66">
        <f t="shared" si="0"/>
        <v>-31.1</v>
      </c>
      <c r="H22" s="50"/>
      <c r="I22" s="57">
        <f t="shared" si="1"/>
        <v>50</v>
      </c>
      <c r="J22" s="11"/>
      <c r="K22" s="111">
        <v>100</v>
      </c>
      <c r="L22" s="146">
        <v>13</v>
      </c>
      <c r="M22" s="33">
        <v>50</v>
      </c>
      <c r="N22" s="9" t="s">
        <v>1</v>
      </c>
    </row>
    <row r="23" spans="1:15" ht="15.75">
      <c r="A23" s="61">
        <v>14</v>
      </c>
      <c r="B23" s="100" t="s">
        <v>190</v>
      </c>
      <c r="C23" s="63" t="s">
        <v>62</v>
      </c>
      <c r="D23" s="93">
        <v>2013</v>
      </c>
      <c r="E23" s="24">
        <v>39.5</v>
      </c>
      <c r="F23" s="66"/>
      <c r="G23" s="66">
        <f t="shared" si="0"/>
        <v>-39.5</v>
      </c>
      <c r="H23" s="49"/>
      <c r="I23" s="57">
        <f t="shared" si="1"/>
        <v>40</v>
      </c>
      <c r="J23" s="11"/>
      <c r="K23" s="111">
        <v>105</v>
      </c>
      <c r="L23" s="146">
        <v>14</v>
      </c>
      <c r="M23" s="33">
        <v>40</v>
      </c>
      <c r="N23" s="9" t="s">
        <v>1</v>
      </c>
    </row>
    <row r="24" spans="1:15" ht="15.75">
      <c r="A24" s="61">
        <v>15</v>
      </c>
      <c r="B24" s="100" t="s">
        <v>189</v>
      </c>
      <c r="C24" s="63" t="s">
        <v>37</v>
      </c>
      <c r="D24" s="93">
        <v>2013</v>
      </c>
      <c r="E24" s="24">
        <v>36.299999999999997</v>
      </c>
      <c r="F24" s="66"/>
      <c r="G24" s="66">
        <f t="shared" si="0"/>
        <v>-36.299999999999997</v>
      </c>
      <c r="H24" s="50"/>
      <c r="I24" s="57">
        <f t="shared" si="1"/>
        <v>30</v>
      </c>
      <c r="J24" s="11"/>
      <c r="K24" s="111">
        <v>106</v>
      </c>
      <c r="L24" s="146">
        <v>15</v>
      </c>
      <c r="M24" s="33">
        <v>30</v>
      </c>
      <c r="N24" s="9" t="s">
        <v>1</v>
      </c>
      <c r="O24" s="4"/>
    </row>
    <row r="25" spans="1:15" ht="15.75">
      <c r="A25" s="61">
        <v>16</v>
      </c>
      <c r="B25" s="100" t="s">
        <v>123</v>
      </c>
      <c r="C25" s="64" t="s">
        <v>63</v>
      </c>
      <c r="D25" s="94">
        <v>2014</v>
      </c>
      <c r="E25" s="37">
        <v>38.299999999999997</v>
      </c>
      <c r="F25" s="66"/>
      <c r="G25" s="66">
        <f t="shared" si="0"/>
        <v>-38.299999999999997</v>
      </c>
      <c r="H25" s="49"/>
      <c r="I25" s="57">
        <f t="shared" si="1"/>
        <v>20</v>
      </c>
      <c r="J25" s="11"/>
      <c r="K25" s="111">
        <v>123</v>
      </c>
      <c r="L25" s="146">
        <v>16</v>
      </c>
      <c r="M25" s="33">
        <v>20</v>
      </c>
      <c r="N25" s="9" t="s">
        <v>1</v>
      </c>
    </row>
    <row r="26" spans="1:15" ht="15.75">
      <c r="A26" s="61">
        <v>17</v>
      </c>
      <c r="B26" s="100" t="s">
        <v>51</v>
      </c>
      <c r="C26" s="64" t="s">
        <v>39</v>
      </c>
      <c r="D26" s="93">
        <v>2013</v>
      </c>
      <c r="E26" s="24">
        <v>29.5</v>
      </c>
      <c r="F26" s="66"/>
      <c r="G26" s="66">
        <f t="shared" si="0"/>
        <v>-29.5</v>
      </c>
      <c r="H26" s="49"/>
      <c r="I26" s="57">
        <f t="shared" si="1"/>
        <v>0</v>
      </c>
      <c r="J26" s="11"/>
      <c r="K26" s="111" t="s">
        <v>218</v>
      </c>
      <c r="L26" s="147"/>
      <c r="M26" s="99"/>
      <c r="N26" s="9"/>
    </row>
    <row r="27" spans="1:15" ht="15.75">
      <c r="A27" s="61">
        <v>18</v>
      </c>
      <c r="B27" s="100" t="s">
        <v>58</v>
      </c>
      <c r="C27" s="63" t="s">
        <v>62</v>
      </c>
      <c r="D27" s="94">
        <v>2014</v>
      </c>
      <c r="E27" s="24">
        <v>22.7</v>
      </c>
      <c r="F27" s="66">
        <v>16</v>
      </c>
      <c r="G27" s="66">
        <f t="shared" ref="G27:G40" si="2">SUM(F27-E27)</f>
        <v>-6.6999999999999993</v>
      </c>
      <c r="H27" s="50"/>
      <c r="I27" s="57">
        <f t="shared" ref="I27:I40" si="3">SUM(M27)</f>
        <v>0</v>
      </c>
      <c r="J27" s="11"/>
      <c r="K27" s="111"/>
      <c r="L27" s="147"/>
      <c r="M27" s="60"/>
      <c r="N27" s="9"/>
    </row>
    <row r="28" spans="1:15" ht="15.75">
      <c r="A28" s="61">
        <v>19</v>
      </c>
      <c r="B28" s="100" t="s">
        <v>134</v>
      </c>
      <c r="C28" s="64" t="s">
        <v>108</v>
      </c>
      <c r="D28" s="93">
        <v>2013</v>
      </c>
      <c r="E28" s="37">
        <v>31</v>
      </c>
      <c r="F28" s="66">
        <v>20.9</v>
      </c>
      <c r="G28" s="66">
        <f t="shared" si="2"/>
        <v>-10.100000000000001</v>
      </c>
      <c r="H28" s="49"/>
      <c r="I28" s="57">
        <f t="shared" si="3"/>
        <v>0</v>
      </c>
      <c r="J28" s="11"/>
      <c r="K28" s="111"/>
      <c r="L28" s="147"/>
      <c r="M28" s="33"/>
      <c r="N28" s="9"/>
    </row>
    <row r="29" spans="1:15" ht="15.75">
      <c r="A29" s="61">
        <v>20</v>
      </c>
      <c r="B29" s="100" t="s">
        <v>135</v>
      </c>
      <c r="C29" s="63" t="s">
        <v>37</v>
      </c>
      <c r="D29" s="93">
        <v>2013</v>
      </c>
      <c r="E29" s="37">
        <v>28.9</v>
      </c>
      <c r="F29" s="66">
        <v>28.9</v>
      </c>
      <c r="G29" s="66">
        <f t="shared" si="2"/>
        <v>0</v>
      </c>
      <c r="H29" s="50"/>
      <c r="I29" s="57">
        <f t="shared" si="3"/>
        <v>0</v>
      </c>
      <c r="J29" s="11"/>
      <c r="K29" s="111"/>
      <c r="L29" s="32"/>
      <c r="M29" s="33"/>
      <c r="N29" s="9"/>
    </row>
    <row r="30" spans="1:15" ht="15.75">
      <c r="A30" s="61">
        <v>21</v>
      </c>
      <c r="B30" s="100" t="s">
        <v>55</v>
      </c>
      <c r="C30" s="64" t="s">
        <v>63</v>
      </c>
      <c r="D30" s="94">
        <v>2014</v>
      </c>
      <c r="E30" s="24">
        <v>20.5</v>
      </c>
      <c r="F30" s="66">
        <v>16.399999999999999</v>
      </c>
      <c r="G30" s="66">
        <f t="shared" si="2"/>
        <v>-4.1000000000000014</v>
      </c>
      <c r="H30" s="49"/>
      <c r="I30" s="57">
        <f t="shared" si="3"/>
        <v>0</v>
      </c>
      <c r="J30" s="11"/>
      <c r="K30" s="111"/>
      <c r="L30" s="32"/>
      <c r="M30" s="33"/>
      <c r="N30" s="9"/>
    </row>
    <row r="31" spans="1:15" ht="15.75">
      <c r="A31" s="61">
        <v>22</v>
      </c>
      <c r="B31" s="100" t="s">
        <v>144</v>
      </c>
      <c r="C31" s="63" t="s">
        <v>40</v>
      </c>
      <c r="D31" s="94">
        <v>2014</v>
      </c>
      <c r="E31" s="37">
        <v>29.7</v>
      </c>
      <c r="F31" s="66">
        <v>27.6</v>
      </c>
      <c r="G31" s="66">
        <f t="shared" si="2"/>
        <v>-2.0999999999999979</v>
      </c>
      <c r="H31" s="50"/>
      <c r="I31" s="57">
        <f t="shared" si="3"/>
        <v>0</v>
      </c>
      <c r="J31" s="11"/>
      <c r="K31" s="111"/>
      <c r="L31" s="147"/>
      <c r="M31" s="33"/>
      <c r="N31" s="9"/>
    </row>
    <row r="32" spans="1:15" ht="15.75">
      <c r="A32" s="61">
        <v>23</v>
      </c>
      <c r="B32" s="100" t="s">
        <v>91</v>
      </c>
      <c r="C32" s="64" t="s">
        <v>39</v>
      </c>
      <c r="D32" s="94">
        <v>2014</v>
      </c>
      <c r="E32" s="24">
        <v>33.1</v>
      </c>
      <c r="F32" s="66">
        <v>32</v>
      </c>
      <c r="G32" s="66">
        <f t="shared" si="2"/>
        <v>-1.1000000000000014</v>
      </c>
      <c r="H32" s="49"/>
      <c r="I32" s="57">
        <f t="shared" si="3"/>
        <v>0</v>
      </c>
      <c r="J32" s="11"/>
      <c r="K32" s="111"/>
      <c r="L32" s="147"/>
      <c r="M32" s="99"/>
      <c r="N32" s="9"/>
    </row>
    <row r="33" spans="1:14" ht="15.75">
      <c r="A33" s="61">
        <v>24</v>
      </c>
      <c r="B33" s="100" t="s">
        <v>126</v>
      </c>
      <c r="C33" s="64" t="s">
        <v>108</v>
      </c>
      <c r="D33" s="94">
        <v>2014</v>
      </c>
      <c r="E33" s="37">
        <v>54</v>
      </c>
      <c r="F33" s="66"/>
      <c r="G33" s="66">
        <f t="shared" si="2"/>
        <v>-54</v>
      </c>
      <c r="H33" s="49"/>
      <c r="I33" s="57">
        <f t="shared" si="3"/>
        <v>0</v>
      </c>
      <c r="J33" s="11"/>
      <c r="K33" s="111"/>
      <c r="L33" s="147"/>
      <c r="M33" s="99"/>
      <c r="N33" s="9"/>
    </row>
    <row r="34" spans="1:14" ht="15.75">
      <c r="A34" s="61">
        <v>25</v>
      </c>
      <c r="B34" s="100" t="s">
        <v>52</v>
      </c>
      <c r="C34" s="63" t="s">
        <v>62</v>
      </c>
      <c r="D34" s="93">
        <v>2013</v>
      </c>
      <c r="E34" s="24">
        <v>8.1999999999999993</v>
      </c>
      <c r="F34" s="66">
        <v>4.5999999999999996</v>
      </c>
      <c r="G34" s="66">
        <f t="shared" si="2"/>
        <v>-3.5999999999999996</v>
      </c>
      <c r="H34" s="49"/>
      <c r="I34" s="57">
        <f t="shared" si="3"/>
        <v>0</v>
      </c>
      <c r="J34" s="11"/>
      <c r="K34" s="111"/>
      <c r="L34" s="147"/>
      <c r="M34" s="99"/>
      <c r="N34" s="9"/>
    </row>
    <row r="35" spans="1:14" ht="15.75">
      <c r="A35" s="61">
        <v>26</v>
      </c>
      <c r="B35" s="100" t="s">
        <v>53</v>
      </c>
      <c r="C35" s="63" t="s">
        <v>46</v>
      </c>
      <c r="D35" s="93">
        <v>2013</v>
      </c>
      <c r="E35" s="24">
        <v>18.100000000000001</v>
      </c>
      <c r="F35" s="66">
        <v>10.1</v>
      </c>
      <c r="G35" s="66">
        <f t="shared" si="2"/>
        <v>-8.0000000000000018</v>
      </c>
      <c r="H35" s="49"/>
      <c r="I35" s="57">
        <f t="shared" si="3"/>
        <v>0</v>
      </c>
      <c r="J35" s="11"/>
      <c r="K35" s="111"/>
      <c r="L35" s="147"/>
      <c r="M35" s="99"/>
      <c r="N35" s="9"/>
    </row>
    <row r="36" spans="1:14" ht="15.75">
      <c r="A36" s="61">
        <v>27</v>
      </c>
      <c r="B36" s="100" t="s">
        <v>116</v>
      </c>
      <c r="C36" s="64" t="s">
        <v>69</v>
      </c>
      <c r="D36" s="94">
        <v>2014</v>
      </c>
      <c r="E36" s="24">
        <v>33.1</v>
      </c>
      <c r="F36" s="66">
        <v>24.8</v>
      </c>
      <c r="G36" s="66">
        <f t="shared" si="2"/>
        <v>-8.3000000000000007</v>
      </c>
      <c r="H36" s="49"/>
      <c r="I36" s="57">
        <f t="shared" si="3"/>
        <v>0</v>
      </c>
      <c r="J36" s="11"/>
      <c r="K36" s="111"/>
      <c r="L36" s="147"/>
      <c r="M36" s="60"/>
      <c r="N36" s="9"/>
    </row>
    <row r="37" spans="1:14" ht="15.75">
      <c r="A37" s="61">
        <v>28</v>
      </c>
      <c r="B37" s="100" t="s">
        <v>113</v>
      </c>
      <c r="C37" s="64" t="s">
        <v>69</v>
      </c>
      <c r="D37" s="94">
        <v>2014</v>
      </c>
      <c r="E37" s="24">
        <v>27</v>
      </c>
      <c r="F37" s="66">
        <v>21.1</v>
      </c>
      <c r="G37" s="66">
        <f t="shared" si="2"/>
        <v>-5.8999999999999986</v>
      </c>
      <c r="H37" s="49"/>
      <c r="I37" s="57">
        <f t="shared" si="3"/>
        <v>0</v>
      </c>
      <c r="J37" s="11"/>
      <c r="K37" s="111"/>
      <c r="L37" s="147"/>
      <c r="M37" s="99"/>
      <c r="N37" s="9"/>
    </row>
    <row r="38" spans="1:14" ht="15.75">
      <c r="A38" s="61">
        <v>29</v>
      </c>
      <c r="B38" s="100" t="s">
        <v>57</v>
      </c>
      <c r="C38" s="64" t="s">
        <v>45</v>
      </c>
      <c r="D38" s="94">
        <v>2014</v>
      </c>
      <c r="E38" s="24">
        <v>45.7</v>
      </c>
      <c r="F38" s="66"/>
      <c r="G38" s="66">
        <f t="shared" si="2"/>
        <v>-45.7</v>
      </c>
      <c r="H38" s="49"/>
      <c r="I38" s="57">
        <f t="shared" si="3"/>
        <v>0</v>
      </c>
      <c r="J38" s="11"/>
      <c r="K38" s="111"/>
      <c r="L38" s="147"/>
      <c r="M38" s="99"/>
      <c r="N38" s="9"/>
    </row>
    <row r="39" spans="1:14" ht="15.75">
      <c r="A39" s="61">
        <v>30</v>
      </c>
      <c r="B39" s="100" t="s">
        <v>115</v>
      </c>
      <c r="C39" s="64" t="s">
        <v>42</v>
      </c>
      <c r="D39" s="94">
        <v>2014</v>
      </c>
      <c r="E39" s="24">
        <v>38.299999999999997</v>
      </c>
      <c r="F39" s="66">
        <v>31.9</v>
      </c>
      <c r="G39" s="66">
        <f t="shared" si="2"/>
        <v>-6.3999999999999986</v>
      </c>
      <c r="H39" s="49"/>
      <c r="I39" s="57">
        <f t="shared" si="3"/>
        <v>0</v>
      </c>
      <c r="J39" s="11"/>
      <c r="K39" s="111"/>
      <c r="L39" s="147"/>
      <c r="M39" s="60"/>
      <c r="N39" s="9"/>
    </row>
    <row r="40" spans="1:14" ht="15.75">
      <c r="A40" s="61">
        <v>31</v>
      </c>
      <c r="B40" s="100" t="s">
        <v>149</v>
      </c>
      <c r="C40" s="64" t="s">
        <v>39</v>
      </c>
      <c r="D40" s="94">
        <v>2014</v>
      </c>
      <c r="E40" s="37">
        <v>34.299999999999997</v>
      </c>
      <c r="F40" s="66">
        <v>26.8</v>
      </c>
      <c r="G40" s="66">
        <f t="shared" si="2"/>
        <v>-7.4999999999999964</v>
      </c>
      <c r="H40" s="49"/>
      <c r="I40" s="57">
        <f t="shared" si="3"/>
        <v>0</v>
      </c>
      <c r="J40" s="11"/>
      <c r="K40" s="111"/>
      <c r="L40" s="147"/>
      <c r="M40" s="60"/>
      <c r="N40" s="9"/>
    </row>
  </sheetData>
  <sortState ref="B10:K26">
    <sortCondition ref="K10:K26"/>
  </sortState>
  <mergeCells count="11">
    <mergeCell ref="M9:N9"/>
    <mergeCell ref="K7:N7"/>
    <mergeCell ref="K8:N8"/>
    <mergeCell ref="A1:I4"/>
    <mergeCell ref="I7:I9"/>
    <mergeCell ref="B8:B9"/>
    <mergeCell ref="C8:C9"/>
    <mergeCell ref="D8:D9"/>
    <mergeCell ref="E8:E9"/>
    <mergeCell ref="F8:F9"/>
    <mergeCell ref="G8:G9"/>
  </mergeCells>
  <pageMargins left="0.39370078740157483" right="0.23622047244094491" top="0.6692913385826772" bottom="0.74803149606299213" header="0.31496062992125984" footer="0.31496062992125984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I32"/>
  <sheetViews>
    <sheetView workbookViewId="0">
      <selection activeCell="L8" sqref="L8"/>
    </sheetView>
  </sheetViews>
  <sheetFormatPr baseColWidth="10" defaultRowHeight="15"/>
  <cols>
    <col min="1" max="1" width="6.28515625" customWidth="1"/>
    <col min="2" max="5" width="15.7109375" customWidth="1"/>
    <col min="6" max="6" width="2.140625" customWidth="1"/>
    <col min="7" max="7" width="5.7109375" customWidth="1"/>
    <col min="8" max="8" width="15.7109375" style="134" customWidth="1"/>
    <col min="9" max="9" width="15.7109375" customWidth="1"/>
  </cols>
  <sheetData>
    <row r="1" spans="1:9">
      <c r="A1" s="229" t="s">
        <v>2</v>
      </c>
      <c r="B1" s="230"/>
      <c r="C1" s="230"/>
      <c r="D1" s="230"/>
      <c r="E1" s="231"/>
      <c r="G1" s="229" t="s">
        <v>173</v>
      </c>
      <c r="H1" s="230"/>
      <c r="I1" s="231"/>
    </row>
    <row r="2" spans="1:9" ht="30">
      <c r="A2" s="27" t="s">
        <v>0</v>
      </c>
      <c r="B2" s="29" t="s">
        <v>172</v>
      </c>
      <c r="C2" s="29" t="s">
        <v>171</v>
      </c>
      <c r="D2" s="30" t="s">
        <v>220</v>
      </c>
      <c r="E2" s="30" t="s">
        <v>221</v>
      </c>
      <c r="G2" s="27" t="s">
        <v>0</v>
      </c>
      <c r="H2" s="132" t="s">
        <v>174</v>
      </c>
      <c r="I2" s="132" t="s">
        <v>175</v>
      </c>
    </row>
    <row r="3" spans="1:9">
      <c r="A3" s="2">
        <v>1</v>
      </c>
      <c r="B3" s="131">
        <v>280</v>
      </c>
      <c r="C3" s="33">
        <v>200</v>
      </c>
      <c r="D3" s="33">
        <v>140</v>
      </c>
      <c r="E3" s="32">
        <v>100</v>
      </c>
      <c r="G3" s="3">
        <v>1</v>
      </c>
      <c r="H3" s="133">
        <v>380</v>
      </c>
      <c r="I3" s="151">
        <v>280</v>
      </c>
    </row>
    <row r="4" spans="1:9">
      <c r="A4" s="2">
        <v>2</v>
      </c>
      <c r="B4" s="131">
        <v>230</v>
      </c>
      <c r="C4" s="33">
        <v>184</v>
      </c>
      <c r="D4" s="33">
        <v>115</v>
      </c>
      <c r="E4" s="32">
        <v>92</v>
      </c>
      <c r="G4" s="3">
        <v>2</v>
      </c>
      <c r="H4" s="133">
        <v>330</v>
      </c>
      <c r="I4" s="151">
        <v>230</v>
      </c>
    </row>
    <row r="5" spans="1:9">
      <c r="A5" s="2">
        <v>3</v>
      </c>
      <c r="B5" s="131">
        <v>200</v>
      </c>
      <c r="C5" s="33">
        <v>168</v>
      </c>
      <c r="D5" s="33">
        <v>100</v>
      </c>
      <c r="E5" s="32">
        <v>84</v>
      </c>
      <c r="G5" s="3">
        <v>3</v>
      </c>
      <c r="H5" s="133">
        <v>300</v>
      </c>
      <c r="I5" s="151">
        <v>200</v>
      </c>
    </row>
    <row r="6" spans="1:9">
      <c r="A6" s="2">
        <v>4</v>
      </c>
      <c r="B6" s="33">
        <v>184</v>
      </c>
      <c r="C6" s="33">
        <v>150</v>
      </c>
      <c r="D6" s="32">
        <v>92</v>
      </c>
      <c r="E6" s="32">
        <v>75</v>
      </c>
      <c r="G6" s="3">
        <v>4</v>
      </c>
      <c r="H6" s="52">
        <v>268</v>
      </c>
      <c r="I6" s="152">
        <v>184</v>
      </c>
    </row>
    <row r="7" spans="1:9">
      <c r="A7" s="2">
        <v>5</v>
      </c>
      <c r="B7" s="33">
        <v>168</v>
      </c>
      <c r="C7" s="33">
        <v>134</v>
      </c>
      <c r="D7" s="32">
        <v>84</v>
      </c>
      <c r="E7" s="32">
        <v>67</v>
      </c>
      <c r="G7" s="3">
        <v>5</v>
      </c>
      <c r="H7" s="52">
        <v>240</v>
      </c>
      <c r="I7" s="152">
        <v>168</v>
      </c>
    </row>
    <row r="8" spans="1:9">
      <c r="A8" s="2">
        <v>6</v>
      </c>
      <c r="B8" s="33">
        <v>150</v>
      </c>
      <c r="C8" s="33">
        <v>120</v>
      </c>
      <c r="D8" s="32">
        <v>75</v>
      </c>
      <c r="E8" s="32">
        <v>60</v>
      </c>
      <c r="G8" s="3">
        <v>6</v>
      </c>
      <c r="H8" s="52">
        <v>220</v>
      </c>
      <c r="I8" s="152">
        <v>150</v>
      </c>
    </row>
    <row r="9" spans="1:9">
      <c r="A9" s="2">
        <v>7</v>
      </c>
      <c r="B9" s="33">
        <v>134</v>
      </c>
      <c r="C9" s="33">
        <v>110</v>
      </c>
      <c r="D9" s="32">
        <v>67</v>
      </c>
      <c r="E9" s="32">
        <v>55</v>
      </c>
      <c r="G9" s="3">
        <v>7</v>
      </c>
      <c r="H9" s="52">
        <v>200</v>
      </c>
      <c r="I9" s="152">
        <v>134</v>
      </c>
    </row>
    <row r="10" spans="1:9">
      <c r="A10" s="2">
        <v>8</v>
      </c>
      <c r="B10" s="33">
        <v>120</v>
      </c>
      <c r="C10" s="33">
        <v>100</v>
      </c>
      <c r="D10" s="32">
        <v>60</v>
      </c>
      <c r="E10" s="32">
        <v>50</v>
      </c>
      <c r="G10" s="3">
        <v>8</v>
      </c>
      <c r="H10" s="52">
        <v>180</v>
      </c>
      <c r="I10" s="152">
        <v>120</v>
      </c>
    </row>
    <row r="11" spans="1:9">
      <c r="A11" s="2">
        <v>9</v>
      </c>
      <c r="B11" s="33">
        <v>110</v>
      </c>
      <c r="C11" s="33">
        <v>90</v>
      </c>
      <c r="D11" s="32">
        <v>55</v>
      </c>
      <c r="E11" s="32">
        <v>45</v>
      </c>
      <c r="G11" s="3">
        <v>9</v>
      </c>
      <c r="H11" s="52">
        <v>160</v>
      </c>
      <c r="I11" s="152">
        <v>110</v>
      </c>
    </row>
    <row r="12" spans="1:9">
      <c r="A12" s="2">
        <v>10</v>
      </c>
      <c r="B12" s="33">
        <v>100</v>
      </c>
      <c r="C12" s="33">
        <v>80</v>
      </c>
      <c r="D12" s="32">
        <v>50</v>
      </c>
      <c r="E12" s="32">
        <v>40</v>
      </c>
      <c r="G12" s="3">
        <v>10</v>
      </c>
      <c r="H12" s="52">
        <v>140</v>
      </c>
      <c r="I12" s="152">
        <v>100</v>
      </c>
    </row>
    <row r="13" spans="1:9">
      <c r="A13" s="2">
        <v>11</v>
      </c>
      <c r="B13" s="33">
        <v>90</v>
      </c>
      <c r="C13" s="33">
        <v>70</v>
      </c>
      <c r="D13" s="32">
        <v>45</v>
      </c>
      <c r="E13" s="32">
        <v>35</v>
      </c>
      <c r="G13" s="3">
        <v>11</v>
      </c>
      <c r="H13" s="52">
        <v>120</v>
      </c>
      <c r="I13" s="152">
        <v>90</v>
      </c>
    </row>
    <row r="14" spans="1:9">
      <c r="A14" s="2">
        <v>12</v>
      </c>
      <c r="B14" s="33">
        <v>80</v>
      </c>
      <c r="C14" s="33">
        <v>60</v>
      </c>
      <c r="D14" s="32">
        <v>40</v>
      </c>
      <c r="E14" s="32">
        <v>30</v>
      </c>
      <c r="G14" s="3">
        <v>12</v>
      </c>
      <c r="H14" s="52">
        <v>100</v>
      </c>
      <c r="I14" s="152">
        <v>80</v>
      </c>
    </row>
    <row r="15" spans="1:9">
      <c r="A15" s="2">
        <v>13</v>
      </c>
      <c r="B15" s="33">
        <v>70</v>
      </c>
      <c r="C15" s="33">
        <v>50</v>
      </c>
      <c r="D15" s="32">
        <v>35</v>
      </c>
      <c r="E15" s="32">
        <v>25</v>
      </c>
      <c r="G15" s="3">
        <v>13</v>
      </c>
      <c r="H15" s="32">
        <v>90</v>
      </c>
      <c r="I15" s="152">
        <v>70</v>
      </c>
    </row>
    <row r="16" spans="1:9">
      <c r="A16" s="2">
        <v>14</v>
      </c>
      <c r="B16" s="33">
        <v>60</v>
      </c>
      <c r="C16" s="33">
        <v>40</v>
      </c>
      <c r="D16" s="32">
        <v>30</v>
      </c>
      <c r="E16" s="32">
        <v>20</v>
      </c>
      <c r="G16" s="3">
        <v>14</v>
      </c>
      <c r="H16" s="32">
        <v>80</v>
      </c>
      <c r="I16" s="152">
        <v>60</v>
      </c>
    </row>
    <row r="17" spans="1:9">
      <c r="A17" s="2">
        <v>15</v>
      </c>
      <c r="B17" s="33">
        <v>50</v>
      </c>
      <c r="C17" s="33">
        <v>30</v>
      </c>
      <c r="D17" s="32">
        <v>25</v>
      </c>
      <c r="E17" s="32">
        <v>15</v>
      </c>
      <c r="G17" s="3">
        <v>15</v>
      </c>
      <c r="H17" s="32">
        <v>70</v>
      </c>
      <c r="I17" s="152">
        <v>50</v>
      </c>
    </row>
    <row r="18" spans="1:9">
      <c r="A18" s="2">
        <v>16</v>
      </c>
      <c r="B18" s="33">
        <v>40</v>
      </c>
      <c r="C18" s="33">
        <v>20</v>
      </c>
      <c r="D18" s="32">
        <v>20</v>
      </c>
      <c r="E18" s="32">
        <v>10</v>
      </c>
      <c r="G18" s="3">
        <v>16</v>
      </c>
      <c r="H18" s="32">
        <v>60</v>
      </c>
      <c r="I18" s="152">
        <v>40</v>
      </c>
    </row>
    <row r="19" spans="1:9">
      <c r="A19" s="2">
        <v>17</v>
      </c>
      <c r="B19" s="33">
        <v>30</v>
      </c>
      <c r="C19" s="33">
        <v>18</v>
      </c>
      <c r="D19" s="32">
        <v>15</v>
      </c>
      <c r="E19" s="32">
        <v>9</v>
      </c>
      <c r="G19" s="3">
        <v>17</v>
      </c>
      <c r="H19" s="32">
        <v>50</v>
      </c>
      <c r="I19" s="152">
        <v>30</v>
      </c>
    </row>
    <row r="20" spans="1:9">
      <c r="A20" s="2">
        <v>18</v>
      </c>
      <c r="B20" s="33">
        <v>20</v>
      </c>
      <c r="C20" s="33">
        <v>16</v>
      </c>
      <c r="D20" s="32">
        <v>10</v>
      </c>
      <c r="E20" s="32">
        <v>8</v>
      </c>
      <c r="G20" s="3">
        <v>18</v>
      </c>
      <c r="H20" s="32">
        <v>40</v>
      </c>
      <c r="I20" s="152">
        <v>20</v>
      </c>
    </row>
    <row r="21" spans="1:9">
      <c r="A21" s="2">
        <v>19</v>
      </c>
      <c r="B21" s="33">
        <v>18</v>
      </c>
      <c r="C21" s="33">
        <v>14</v>
      </c>
      <c r="D21" s="32">
        <v>9</v>
      </c>
      <c r="E21" s="32">
        <v>7</v>
      </c>
      <c r="G21" s="3">
        <v>19</v>
      </c>
      <c r="H21" s="32">
        <v>38</v>
      </c>
      <c r="I21" s="152">
        <v>18</v>
      </c>
    </row>
    <row r="22" spans="1:9">
      <c r="A22" s="2">
        <v>20</v>
      </c>
      <c r="B22" s="33">
        <v>16</v>
      </c>
      <c r="C22" s="33">
        <v>12</v>
      </c>
      <c r="D22" s="32">
        <v>8</v>
      </c>
      <c r="E22" s="32">
        <v>6</v>
      </c>
      <c r="G22" s="3">
        <v>20</v>
      </c>
      <c r="H22" s="32">
        <v>36</v>
      </c>
      <c r="I22" s="152">
        <v>16</v>
      </c>
    </row>
    <row r="23" spans="1:9">
      <c r="A23" s="3">
        <v>21</v>
      </c>
      <c r="B23" s="33">
        <v>14</v>
      </c>
      <c r="C23" s="33">
        <v>10</v>
      </c>
      <c r="D23" s="32">
        <v>7</v>
      </c>
      <c r="E23" s="32">
        <v>5</v>
      </c>
      <c r="G23" s="3">
        <v>21</v>
      </c>
      <c r="H23" s="32">
        <v>34</v>
      </c>
      <c r="I23" s="152">
        <v>14</v>
      </c>
    </row>
    <row r="24" spans="1:9">
      <c r="A24" s="3">
        <v>22</v>
      </c>
      <c r="B24" s="33">
        <v>12</v>
      </c>
      <c r="C24" s="33">
        <v>8</v>
      </c>
      <c r="D24" s="32">
        <v>6</v>
      </c>
      <c r="E24" s="32">
        <v>4</v>
      </c>
      <c r="G24" s="3">
        <v>22</v>
      </c>
      <c r="H24" s="32">
        <v>32</v>
      </c>
      <c r="I24" s="152">
        <v>12</v>
      </c>
    </row>
    <row r="25" spans="1:9">
      <c r="A25" s="3">
        <v>23</v>
      </c>
      <c r="B25" s="33">
        <v>10</v>
      </c>
      <c r="C25" s="33">
        <v>6</v>
      </c>
      <c r="D25" s="32">
        <v>5</v>
      </c>
      <c r="E25" s="32">
        <v>3</v>
      </c>
      <c r="G25" s="3">
        <v>23</v>
      </c>
      <c r="H25" s="32">
        <v>30</v>
      </c>
      <c r="I25" s="152">
        <v>10</v>
      </c>
    </row>
    <row r="26" spans="1:9">
      <c r="A26" s="3">
        <v>24</v>
      </c>
      <c r="B26" s="33">
        <v>8</v>
      </c>
      <c r="C26" s="33">
        <v>4</v>
      </c>
      <c r="D26" s="32">
        <v>4</v>
      </c>
      <c r="E26" s="32">
        <v>2</v>
      </c>
      <c r="G26" s="3">
        <v>24</v>
      </c>
      <c r="H26" s="32">
        <v>28</v>
      </c>
      <c r="I26" s="152">
        <v>8</v>
      </c>
    </row>
    <row r="27" spans="1:9">
      <c r="A27" s="3">
        <v>25</v>
      </c>
      <c r="B27" s="33">
        <v>6</v>
      </c>
      <c r="C27" s="33">
        <v>2</v>
      </c>
      <c r="D27" s="32">
        <v>3</v>
      </c>
      <c r="E27" s="32">
        <v>1</v>
      </c>
      <c r="G27" s="3">
        <v>25</v>
      </c>
      <c r="H27" s="32">
        <v>26</v>
      </c>
      <c r="I27" s="152">
        <v>6</v>
      </c>
    </row>
    <row r="28" spans="1:9">
      <c r="A28" s="3">
        <v>26</v>
      </c>
      <c r="B28" s="33">
        <v>4</v>
      </c>
      <c r="C28" s="32">
        <v>1</v>
      </c>
      <c r="D28" s="32">
        <v>2</v>
      </c>
      <c r="E28" s="32">
        <v>1</v>
      </c>
      <c r="G28" s="3">
        <v>26</v>
      </c>
      <c r="H28" s="32">
        <v>24</v>
      </c>
      <c r="I28" s="152">
        <v>4</v>
      </c>
    </row>
    <row r="29" spans="1:9">
      <c r="A29" s="3">
        <v>27</v>
      </c>
      <c r="B29" s="33">
        <v>2</v>
      </c>
      <c r="C29" s="32">
        <v>1</v>
      </c>
      <c r="D29" s="32">
        <v>1</v>
      </c>
      <c r="E29" s="32">
        <v>1</v>
      </c>
      <c r="G29" s="3">
        <v>27</v>
      </c>
      <c r="H29" s="32">
        <v>22</v>
      </c>
      <c r="I29" s="152">
        <v>2</v>
      </c>
    </row>
    <row r="30" spans="1:9">
      <c r="A30" s="3">
        <v>28</v>
      </c>
      <c r="B30" s="32">
        <v>1</v>
      </c>
      <c r="C30" s="32">
        <v>1</v>
      </c>
      <c r="D30" s="32">
        <v>1</v>
      </c>
      <c r="E30" s="32">
        <v>1</v>
      </c>
      <c r="G30" s="3">
        <v>28</v>
      </c>
      <c r="H30" s="32">
        <v>20</v>
      </c>
      <c r="I30" s="32">
        <v>1</v>
      </c>
    </row>
    <row r="31" spans="1:9">
      <c r="A31" s="3">
        <v>29</v>
      </c>
      <c r="B31" s="32">
        <v>1</v>
      </c>
      <c r="C31" s="32">
        <v>1</v>
      </c>
      <c r="D31" s="32">
        <v>1</v>
      </c>
      <c r="E31" s="32">
        <v>1</v>
      </c>
      <c r="G31" s="3">
        <v>29</v>
      </c>
      <c r="H31" s="32">
        <v>18</v>
      </c>
      <c r="I31" s="32">
        <v>1</v>
      </c>
    </row>
    <row r="32" spans="1:9">
      <c r="A32" s="3">
        <v>30</v>
      </c>
      <c r="B32" s="32">
        <v>1</v>
      </c>
      <c r="C32" s="32">
        <v>1</v>
      </c>
      <c r="D32" s="32">
        <v>1</v>
      </c>
      <c r="E32" s="32">
        <v>1</v>
      </c>
      <c r="G32" s="3">
        <v>30</v>
      </c>
      <c r="H32" s="32">
        <v>16</v>
      </c>
      <c r="I32" s="32">
        <v>1</v>
      </c>
    </row>
  </sheetData>
  <mergeCells count="2">
    <mergeCell ref="A1:E1"/>
    <mergeCell ref="G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published="0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O29"/>
  <sheetViews>
    <sheetView topLeftCell="A7" zoomScaleNormal="100" workbookViewId="0">
      <selection activeCell="M10" sqref="M10:M18"/>
    </sheetView>
  </sheetViews>
  <sheetFormatPr baseColWidth="10" defaultRowHeight="15"/>
  <cols>
    <col min="1" max="1" width="3" style="48" bestFit="1" customWidth="1"/>
    <col min="2" max="2" width="25.7109375" style="48" customWidth="1"/>
    <col min="3" max="3" width="19.140625" style="48" customWidth="1"/>
    <col min="4" max="4" width="6.85546875" style="48" bestFit="1" customWidth="1"/>
    <col min="5" max="5" width="5.42578125" style="20" bestFit="1" customWidth="1"/>
    <col min="6" max="6" width="4.85546875" style="34" bestFit="1" customWidth="1"/>
    <col min="7" max="7" width="5.28515625" style="34" customWidth="1"/>
    <col min="8" max="8" width="0.85546875" style="1" customWidth="1"/>
    <col min="9" max="9" width="19.7109375" style="4" customWidth="1"/>
    <col min="10" max="10" width="0.85546875" style="4" customWidth="1"/>
    <col min="11" max="11" width="7.85546875" style="1" customWidth="1"/>
    <col min="12" max="12" width="6.140625" style="1" customWidth="1"/>
    <col min="13" max="13" width="6.28515625" style="1" customWidth="1"/>
    <col min="14" max="14" width="4" style="1" customWidth="1"/>
    <col min="15" max="16384" width="11.42578125" style="1"/>
  </cols>
  <sheetData>
    <row r="1" spans="1:14" ht="15.75" customHeight="1" thickTop="1">
      <c r="A1" s="162"/>
      <c r="B1" s="180"/>
      <c r="C1" s="180"/>
      <c r="D1" s="180"/>
      <c r="E1" s="180"/>
      <c r="F1" s="180"/>
      <c r="G1" s="180"/>
      <c r="H1" s="180"/>
      <c r="I1" s="181"/>
      <c r="K1" s="188"/>
      <c r="L1" s="188"/>
      <c r="M1" s="188"/>
      <c r="N1" s="188"/>
    </row>
    <row r="2" spans="1:14" ht="15" customHeight="1">
      <c r="A2" s="182"/>
      <c r="B2" s="183"/>
      <c r="C2" s="183"/>
      <c r="D2" s="183"/>
      <c r="E2" s="183"/>
      <c r="F2" s="183"/>
      <c r="G2" s="183"/>
      <c r="H2" s="183"/>
      <c r="I2" s="184"/>
      <c r="K2" s="188"/>
      <c r="L2" s="188"/>
      <c r="M2" s="188"/>
      <c r="N2" s="188"/>
    </row>
    <row r="3" spans="1:14" ht="15" customHeight="1">
      <c r="A3" s="182"/>
      <c r="B3" s="183"/>
      <c r="C3" s="183"/>
      <c r="D3" s="183"/>
      <c r="E3" s="183"/>
      <c r="F3" s="183"/>
      <c r="G3" s="183"/>
      <c r="H3" s="183"/>
      <c r="I3" s="184"/>
    </row>
    <row r="4" spans="1:14" ht="15.75" thickBot="1">
      <c r="A4" s="185"/>
      <c r="B4" s="186"/>
      <c r="C4" s="186"/>
      <c r="D4" s="186"/>
      <c r="E4" s="186"/>
      <c r="F4" s="186"/>
      <c r="G4" s="186"/>
      <c r="H4" s="186"/>
      <c r="I4" s="187"/>
    </row>
    <row r="5" spans="1:14" ht="16.5" thickTop="1">
      <c r="B5" s="81" t="s">
        <v>176</v>
      </c>
      <c r="H5" s="5"/>
      <c r="I5" s="12" t="s">
        <v>3</v>
      </c>
      <c r="J5" s="116"/>
    </row>
    <row r="6" spans="1:14" ht="15" customHeight="1">
      <c r="C6" s="44" t="s">
        <v>217</v>
      </c>
      <c r="H6" s="5"/>
      <c r="I6" s="13" t="s">
        <v>7</v>
      </c>
      <c r="J6" s="117"/>
    </row>
    <row r="7" spans="1:14" ht="13.5" customHeight="1">
      <c r="C7" s="62" t="s">
        <v>161</v>
      </c>
      <c r="D7" s="19" t="s">
        <v>11</v>
      </c>
      <c r="F7" s="22"/>
      <c r="G7" s="22"/>
      <c r="H7" s="6"/>
      <c r="I7" s="171" t="s">
        <v>5</v>
      </c>
      <c r="J7" s="10"/>
      <c r="K7" s="156" t="s">
        <v>177</v>
      </c>
      <c r="L7" s="189"/>
      <c r="M7" s="189"/>
      <c r="N7" s="190"/>
    </row>
    <row r="8" spans="1:14" ht="15.75" customHeight="1">
      <c r="B8" s="174" t="s">
        <v>74</v>
      </c>
      <c r="C8" s="174" t="s">
        <v>34</v>
      </c>
      <c r="D8" s="174" t="s">
        <v>9</v>
      </c>
      <c r="E8" s="176" t="s">
        <v>102</v>
      </c>
      <c r="F8" s="178" t="s">
        <v>10</v>
      </c>
      <c r="G8" s="178" t="s">
        <v>150</v>
      </c>
      <c r="H8" s="7"/>
      <c r="I8" s="192"/>
      <c r="J8" s="11"/>
      <c r="K8" s="159" t="s">
        <v>93</v>
      </c>
      <c r="L8" s="160"/>
      <c r="M8" s="160"/>
      <c r="N8" s="161"/>
    </row>
    <row r="9" spans="1:14" ht="15" customHeight="1">
      <c r="B9" s="175"/>
      <c r="C9" s="191"/>
      <c r="D9" s="191"/>
      <c r="E9" s="177"/>
      <c r="F9" s="179"/>
      <c r="G9" s="179"/>
      <c r="H9" s="7"/>
      <c r="I9" s="192"/>
      <c r="J9" s="11"/>
      <c r="K9" s="127" t="s">
        <v>35</v>
      </c>
      <c r="L9" s="127" t="s">
        <v>4</v>
      </c>
      <c r="M9" s="154" t="s">
        <v>18</v>
      </c>
      <c r="N9" s="155"/>
    </row>
    <row r="10" spans="1:14" ht="15" customHeight="1">
      <c r="A10" s="18">
        <v>1</v>
      </c>
      <c r="B10" s="100" t="s">
        <v>107</v>
      </c>
      <c r="C10" s="63" t="s">
        <v>185</v>
      </c>
      <c r="D10" s="84">
        <v>2013</v>
      </c>
      <c r="E10" s="24">
        <v>12.7</v>
      </c>
      <c r="F10" s="37"/>
      <c r="G10" s="37">
        <f t="shared" ref="G10:G18" si="0">SUM(F10-E10)</f>
        <v>-12.7</v>
      </c>
      <c r="H10" s="5"/>
      <c r="I10" s="16">
        <f t="shared" ref="I10:I18" si="1">SUM(M10)</f>
        <v>200</v>
      </c>
      <c r="J10" s="11"/>
      <c r="K10" s="95">
        <v>75</v>
      </c>
      <c r="L10" s="79">
        <v>1</v>
      </c>
      <c r="M10" s="33">
        <v>200</v>
      </c>
      <c r="N10" s="9" t="s">
        <v>1</v>
      </c>
    </row>
    <row r="11" spans="1:14" ht="15.75" customHeight="1">
      <c r="A11" s="18">
        <v>2</v>
      </c>
      <c r="B11" s="100" t="s">
        <v>66</v>
      </c>
      <c r="C11" s="63" t="s">
        <v>41</v>
      </c>
      <c r="D11" s="93">
        <v>2013</v>
      </c>
      <c r="E11" s="23">
        <v>5.8</v>
      </c>
      <c r="F11" s="37"/>
      <c r="G11" s="37">
        <f t="shared" si="0"/>
        <v>-5.8</v>
      </c>
      <c r="H11" s="73"/>
      <c r="I11" s="16">
        <f t="shared" si="1"/>
        <v>184</v>
      </c>
      <c r="J11" s="11"/>
      <c r="K11" s="95">
        <v>81</v>
      </c>
      <c r="L11" s="52">
        <v>2</v>
      </c>
      <c r="M11" s="33">
        <v>184</v>
      </c>
      <c r="N11" s="9" t="s">
        <v>1</v>
      </c>
    </row>
    <row r="12" spans="1:14" ht="15.75">
      <c r="A12" s="18">
        <v>3</v>
      </c>
      <c r="B12" s="148" t="s">
        <v>96</v>
      </c>
      <c r="C12" s="64" t="s">
        <v>45</v>
      </c>
      <c r="D12" s="135">
        <v>2014</v>
      </c>
      <c r="E12" s="24">
        <v>5.8</v>
      </c>
      <c r="F12" s="37"/>
      <c r="G12" s="37">
        <f t="shared" si="0"/>
        <v>-5.8</v>
      </c>
      <c r="H12" s="5"/>
      <c r="I12" s="16">
        <f t="shared" si="1"/>
        <v>168</v>
      </c>
      <c r="J12" s="11"/>
      <c r="K12" s="95">
        <v>84</v>
      </c>
      <c r="L12" s="79">
        <v>3</v>
      </c>
      <c r="M12" s="33">
        <v>168</v>
      </c>
      <c r="N12" s="9" t="s">
        <v>1</v>
      </c>
    </row>
    <row r="13" spans="1:14" ht="15.75">
      <c r="A13" s="18">
        <v>4</v>
      </c>
      <c r="B13" s="100" t="s">
        <v>64</v>
      </c>
      <c r="C13" s="64" t="s">
        <v>48</v>
      </c>
      <c r="D13" s="84">
        <v>2013</v>
      </c>
      <c r="E13" s="24">
        <v>19.399999999999999</v>
      </c>
      <c r="F13" s="96"/>
      <c r="G13" s="37">
        <f t="shared" si="0"/>
        <v>-19.399999999999999</v>
      </c>
      <c r="H13" s="73"/>
      <c r="I13" s="16">
        <f t="shared" si="1"/>
        <v>150</v>
      </c>
      <c r="J13" s="11"/>
      <c r="K13" s="95">
        <v>85</v>
      </c>
      <c r="L13" s="52">
        <v>4</v>
      </c>
      <c r="M13" s="33">
        <v>150</v>
      </c>
      <c r="N13" s="9" t="s">
        <v>1</v>
      </c>
    </row>
    <row r="14" spans="1:14" ht="15.75">
      <c r="A14" s="18">
        <v>5</v>
      </c>
      <c r="B14" s="100" t="s">
        <v>105</v>
      </c>
      <c r="C14" s="64" t="s">
        <v>106</v>
      </c>
      <c r="D14" s="94">
        <v>2014</v>
      </c>
      <c r="E14" s="24">
        <v>17.2</v>
      </c>
      <c r="F14" s="37"/>
      <c r="G14" s="37">
        <f t="shared" si="0"/>
        <v>-17.2</v>
      </c>
      <c r="H14" s="5"/>
      <c r="I14" s="16">
        <f t="shared" si="1"/>
        <v>134</v>
      </c>
      <c r="J14" s="11"/>
      <c r="K14" s="95">
        <v>90</v>
      </c>
      <c r="L14" s="79">
        <v>5</v>
      </c>
      <c r="M14" s="33">
        <v>134</v>
      </c>
      <c r="N14" s="9" t="s">
        <v>1</v>
      </c>
    </row>
    <row r="15" spans="1:14" ht="15.75">
      <c r="A15" s="18">
        <v>6</v>
      </c>
      <c r="B15" s="100" t="s">
        <v>109</v>
      </c>
      <c r="C15" s="64" t="s">
        <v>69</v>
      </c>
      <c r="D15" s="93">
        <v>2013</v>
      </c>
      <c r="E15" s="24">
        <v>24.6</v>
      </c>
      <c r="F15" s="37"/>
      <c r="G15" s="37">
        <f t="shared" si="0"/>
        <v>-24.6</v>
      </c>
      <c r="H15" s="65"/>
      <c r="I15" s="16">
        <f t="shared" si="1"/>
        <v>120</v>
      </c>
      <c r="J15" s="11"/>
      <c r="K15" s="95">
        <v>97</v>
      </c>
      <c r="L15" s="52">
        <v>6</v>
      </c>
      <c r="M15" s="33">
        <v>120</v>
      </c>
      <c r="N15" s="9" t="s">
        <v>1</v>
      </c>
    </row>
    <row r="16" spans="1:14" ht="15.75">
      <c r="A16" s="18">
        <v>7</v>
      </c>
      <c r="B16" s="100" t="s">
        <v>75</v>
      </c>
      <c r="C16" s="64" t="s">
        <v>38</v>
      </c>
      <c r="D16" s="83">
        <v>2014</v>
      </c>
      <c r="E16" s="24">
        <v>37.4</v>
      </c>
      <c r="F16" s="37"/>
      <c r="G16" s="37">
        <f t="shared" si="0"/>
        <v>-37.4</v>
      </c>
      <c r="H16" s="72"/>
      <c r="I16" s="16">
        <f t="shared" si="1"/>
        <v>110</v>
      </c>
      <c r="J16" s="11"/>
      <c r="K16" s="95">
        <v>113</v>
      </c>
      <c r="L16" s="79">
        <v>7</v>
      </c>
      <c r="M16" s="33">
        <v>110</v>
      </c>
      <c r="N16" s="9" t="s">
        <v>1</v>
      </c>
    </row>
    <row r="17" spans="1:15" ht="15.75">
      <c r="A17" s="18">
        <v>8</v>
      </c>
      <c r="B17" s="100" t="s">
        <v>184</v>
      </c>
      <c r="C17" s="64" t="s">
        <v>45</v>
      </c>
      <c r="D17" s="94">
        <v>2014</v>
      </c>
      <c r="E17" s="37">
        <v>42.4</v>
      </c>
      <c r="F17" s="37"/>
      <c r="G17" s="37">
        <f t="shared" si="0"/>
        <v>-42.4</v>
      </c>
      <c r="H17" s="72"/>
      <c r="I17" s="16">
        <f t="shared" si="1"/>
        <v>100</v>
      </c>
      <c r="J17" s="11"/>
      <c r="K17" s="95">
        <v>123</v>
      </c>
      <c r="L17" s="52">
        <v>8</v>
      </c>
      <c r="M17" s="33">
        <v>100</v>
      </c>
      <c r="N17" s="9" t="s">
        <v>1</v>
      </c>
      <c r="O17" s="4"/>
    </row>
    <row r="18" spans="1:15" ht="15.75">
      <c r="A18" s="18">
        <v>9</v>
      </c>
      <c r="B18" s="100" t="s">
        <v>216</v>
      </c>
      <c r="C18" s="64" t="s">
        <v>39</v>
      </c>
      <c r="D18" s="83">
        <v>2014</v>
      </c>
      <c r="E18" s="37">
        <v>51.5</v>
      </c>
      <c r="F18" s="37"/>
      <c r="G18" s="37">
        <f t="shared" si="0"/>
        <v>-51.5</v>
      </c>
      <c r="H18" s="5"/>
      <c r="I18" s="16">
        <f t="shared" si="1"/>
        <v>90</v>
      </c>
      <c r="J18" s="11"/>
      <c r="K18" s="111">
        <v>128</v>
      </c>
      <c r="L18" s="79">
        <v>9</v>
      </c>
      <c r="M18" s="33">
        <v>90</v>
      </c>
      <c r="N18" s="9" t="s">
        <v>1</v>
      </c>
    </row>
    <row r="19" spans="1:15" ht="15.75">
      <c r="A19" s="18">
        <v>10</v>
      </c>
      <c r="B19" s="100" t="s">
        <v>147</v>
      </c>
      <c r="C19" s="63" t="s">
        <v>37</v>
      </c>
      <c r="D19" s="83">
        <v>2014</v>
      </c>
      <c r="E19" s="37">
        <v>37.299999999999997</v>
      </c>
      <c r="F19" s="37">
        <v>31.5</v>
      </c>
      <c r="G19" s="37">
        <f t="shared" ref="G19:G29" si="2">SUM(F19-E19)</f>
        <v>-5.7999999999999972</v>
      </c>
      <c r="H19" s="72"/>
      <c r="I19" s="16">
        <f t="shared" ref="I19:I29" si="3">SUM(M19)</f>
        <v>0</v>
      </c>
      <c r="J19" s="11"/>
      <c r="K19" s="95"/>
      <c r="L19" s="79"/>
      <c r="M19" s="60"/>
      <c r="N19" s="9"/>
    </row>
    <row r="20" spans="1:15" ht="15" customHeight="1">
      <c r="A20" s="18">
        <v>11</v>
      </c>
      <c r="B20" s="100" t="s">
        <v>156</v>
      </c>
      <c r="C20" s="64" t="s">
        <v>157</v>
      </c>
      <c r="D20" s="83">
        <v>2014</v>
      </c>
      <c r="E20" s="37">
        <v>50.6</v>
      </c>
      <c r="F20" s="66">
        <v>50.6</v>
      </c>
      <c r="G20" s="66">
        <f t="shared" si="2"/>
        <v>0</v>
      </c>
      <c r="H20" s="5"/>
      <c r="I20" s="16">
        <f t="shared" si="3"/>
        <v>0</v>
      </c>
      <c r="J20" s="11"/>
      <c r="K20" s="111"/>
      <c r="L20" s="8"/>
      <c r="M20" s="60"/>
      <c r="N20" s="9"/>
    </row>
    <row r="21" spans="1:15" ht="15" customHeight="1">
      <c r="A21" s="18">
        <v>12</v>
      </c>
      <c r="B21" s="100" t="s">
        <v>65</v>
      </c>
      <c r="C21" s="63" t="s">
        <v>68</v>
      </c>
      <c r="D21" s="84">
        <v>2013</v>
      </c>
      <c r="E21" s="23">
        <v>30.5</v>
      </c>
      <c r="F21" s="139">
        <v>17.7</v>
      </c>
      <c r="G21" s="66">
        <f t="shared" si="2"/>
        <v>-12.8</v>
      </c>
      <c r="H21" s="73"/>
      <c r="I21" s="16">
        <f t="shared" si="3"/>
        <v>0</v>
      </c>
      <c r="J21" s="11"/>
      <c r="K21" s="111"/>
      <c r="L21" s="8"/>
      <c r="M21" s="33"/>
      <c r="N21" s="9"/>
    </row>
    <row r="22" spans="1:15" ht="15" customHeight="1">
      <c r="A22" s="18">
        <v>13</v>
      </c>
      <c r="B22" s="100" t="s">
        <v>141</v>
      </c>
      <c r="C22" s="64" t="s">
        <v>69</v>
      </c>
      <c r="D22" s="83">
        <v>2014</v>
      </c>
      <c r="E22" s="37">
        <v>35.4</v>
      </c>
      <c r="F22" s="66">
        <v>23.1</v>
      </c>
      <c r="G22" s="66">
        <f t="shared" si="2"/>
        <v>-12.299999999999997</v>
      </c>
      <c r="H22" s="5"/>
      <c r="I22" s="16">
        <f t="shared" si="3"/>
        <v>0</v>
      </c>
      <c r="J22" s="11"/>
      <c r="K22" s="111"/>
      <c r="L22" s="8"/>
      <c r="M22" s="60"/>
      <c r="N22" s="9"/>
    </row>
    <row r="23" spans="1:15" ht="15.75">
      <c r="A23" s="18">
        <v>14</v>
      </c>
      <c r="B23" s="100" t="s">
        <v>160</v>
      </c>
      <c r="C23" s="63" t="s">
        <v>37</v>
      </c>
      <c r="D23" s="83">
        <v>2014</v>
      </c>
      <c r="E23" s="24">
        <v>42</v>
      </c>
      <c r="F23" s="66">
        <v>20</v>
      </c>
      <c r="G23" s="66">
        <f t="shared" si="2"/>
        <v>-22</v>
      </c>
      <c r="H23" s="5"/>
      <c r="I23" s="16">
        <f t="shared" si="3"/>
        <v>0</v>
      </c>
      <c r="J23" s="11"/>
      <c r="K23" s="111"/>
      <c r="L23" s="8"/>
      <c r="M23" s="60"/>
      <c r="N23" s="9"/>
    </row>
    <row r="24" spans="1:15" ht="15.75">
      <c r="A24" s="18">
        <v>15</v>
      </c>
      <c r="B24" s="100" t="s">
        <v>67</v>
      </c>
      <c r="C24" s="64" t="s">
        <v>39</v>
      </c>
      <c r="D24" s="84">
        <v>2013</v>
      </c>
      <c r="E24" s="24">
        <v>27.9</v>
      </c>
      <c r="F24" s="66">
        <v>22.7</v>
      </c>
      <c r="G24" s="66">
        <f t="shared" si="2"/>
        <v>-5.1999999999999993</v>
      </c>
      <c r="H24" s="73"/>
      <c r="I24" s="16">
        <f t="shared" si="3"/>
        <v>0</v>
      </c>
      <c r="J24" s="11"/>
      <c r="K24" s="111"/>
      <c r="L24" s="8"/>
      <c r="M24" s="33"/>
      <c r="N24" s="9"/>
    </row>
    <row r="25" spans="1:15" ht="15.75">
      <c r="A25" s="18">
        <v>16</v>
      </c>
      <c r="B25" s="100" t="s">
        <v>162</v>
      </c>
      <c r="C25" s="64" t="s">
        <v>69</v>
      </c>
      <c r="D25" s="83">
        <v>2014</v>
      </c>
      <c r="E25" s="37">
        <v>40</v>
      </c>
      <c r="F25" s="66">
        <v>42.2</v>
      </c>
      <c r="G25" s="66">
        <f t="shared" si="2"/>
        <v>2.2000000000000028</v>
      </c>
      <c r="H25" s="5"/>
      <c r="I25" s="16">
        <f t="shared" si="3"/>
        <v>0</v>
      </c>
      <c r="J25" s="11"/>
      <c r="K25" s="111"/>
      <c r="L25" s="8"/>
      <c r="M25" s="60"/>
      <c r="N25" s="9"/>
    </row>
    <row r="26" spans="1:15" ht="15.75">
      <c r="A26" s="18">
        <v>17</v>
      </c>
      <c r="B26" s="100" t="s">
        <v>154</v>
      </c>
      <c r="C26" s="63" t="s">
        <v>140</v>
      </c>
      <c r="D26" s="93">
        <v>2013</v>
      </c>
      <c r="E26" s="37">
        <v>42.8</v>
      </c>
      <c r="F26" s="37">
        <v>26.9</v>
      </c>
      <c r="G26" s="37">
        <f t="shared" si="2"/>
        <v>-15.899999999999999</v>
      </c>
      <c r="H26" s="5"/>
      <c r="I26" s="16">
        <f t="shared" si="3"/>
        <v>0</v>
      </c>
      <c r="J26" s="11"/>
      <c r="K26" s="111"/>
      <c r="L26" s="8"/>
      <c r="M26" s="99"/>
      <c r="N26" s="9"/>
    </row>
    <row r="27" spans="1:15" ht="15.75">
      <c r="A27" s="18">
        <v>18</v>
      </c>
      <c r="B27" s="100" t="s">
        <v>155</v>
      </c>
      <c r="C27" s="63" t="s">
        <v>137</v>
      </c>
      <c r="D27" s="93">
        <v>2013</v>
      </c>
      <c r="E27" s="37">
        <v>54</v>
      </c>
      <c r="F27" s="37">
        <v>54</v>
      </c>
      <c r="G27" s="37">
        <f t="shared" si="2"/>
        <v>0</v>
      </c>
      <c r="H27" s="5"/>
      <c r="I27" s="16">
        <f t="shared" si="3"/>
        <v>0</v>
      </c>
      <c r="J27" s="11"/>
      <c r="K27" s="111"/>
      <c r="L27" s="8"/>
      <c r="M27" s="99"/>
      <c r="N27" s="9"/>
    </row>
    <row r="28" spans="1:15" ht="15.75">
      <c r="A28" s="18">
        <v>19</v>
      </c>
      <c r="B28" s="100" t="s">
        <v>138</v>
      </c>
      <c r="C28" s="64" t="s">
        <v>69</v>
      </c>
      <c r="D28" s="93">
        <v>2013</v>
      </c>
      <c r="E28" s="37">
        <v>53.8</v>
      </c>
      <c r="F28" s="37">
        <v>33.1</v>
      </c>
      <c r="G28" s="37">
        <f t="shared" si="2"/>
        <v>-20.699999999999996</v>
      </c>
      <c r="H28" s="5"/>
      <c r="I28" s="16">
        <f t="shared" si="3"/>
        <v>0</v>
      </c>
      <c r="J28" s="11"/>
      <c r="K28" s="111"/>
      <c r="L28" s="8"/>
      <c r="M28" s="99"/>
      <c r="N28" s="9"/>
    </row>
    <row r="29" spans="1:15" ht="15.75">
      <c r="A29" s="18">
        <v>20</v>
      </c>
      <c r="B29" s="100" t="s">
        <v>139</v>
      </c>
      <c r="C29" s="63" t="s">
        <v>137</v>
      </c>
      <c r="D29" s="93">
        <v>2013</v>
      </c>
      <c r="E29" s="37">
        <v>41.9</v>
      </c>
      <c r="F29" s="37">
        <v>30.8</v>
      </c>
      <c r="G29" s="37">
        <f t="shared" si="2"/>
        <v>-11.099999999999998</v>
      </c>
      <c r="H29" s="5"/>
      <c r="I29" s="16">
        <f t="shared" si="3"/>
        <v>0</v>
      </c>
      <c r="J29" s="11"/>
      <c r="K29" s="111"/>
      <c r="L29" s="8"/>
      <c r="M29" s="99"/>
      <c r="N29" s="9"/>
    </row>
  </sheetData>
  <sortState ref="B10:K18">
    <sortCondition ref="K10:K18"/>
  </sortState>
  <mergeCells count="12">
    <mergeCell ref="A1:I4"/>
    <mergeCell ref="K1:N2"/>
    <mergeCell ref="K7:N7"/>
    <mergeCell ref="B8:B9"/>
    <mergeCell ref="C8:C9"/>
    <mergeCell ref="D8:D9"/>
    <mergeCell ref="E8:E9"/>
    <mergeCell ref="I7:I9"/>
    <mergeCell ref="M9:N9"/>
    <mergeCell ref="G8:G9"/>
    <mergeCell ref="K8:N8"/>
    <mergeCell ref="F8:F9"/>
  </mergeCells>
  <pageMargins left="0.41" right="0.25" top="0.65" bottom="0.75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O31"/>
  <sheetViews>
    <sheetView topLeftCell="A7" zoomScale="106" zoomScaleNormal="106" workbookViewId="0">
      <selection activeCell="M10" sqref="M10:M23"/>
    </sheetView>
  </sheetViews>
  <sheetFormatPr baseColWidth="10" defaultRowHeight="15"/>
  <cols>
    <col min="1" max="1" width="3.28515625" style="17" customWidth="1"/>
    <col min="2" max="2" width="32.140625" style="17" customWidth="1"/>
    <col min="3" max="3" width="20" style="17" customWidth="1"/>
    <col min="4" max="4" width="6.85546875" style="17" bestFit="1" customWidth="1"/>
    <col min="5" max="5" width="5.42578125" style="20" bestFit="1" customWidth="1"/>
    <col min="6" max="6" width="4.85546875" style="34" bestFit="1" customWidth="1"/>
    <col min="7" max="7" width="5.42578125" style="34" bestFit="1" customWidth="1"/>
    <col min="8" max="8" width="0.85546875" style="1" customWidth="1"/>
    <col min="9" max="9" width="20" style="4" customWidth="1"/>
    <col min="10" max="10" width="0.85546875" style="4" customWidth="1"/>
    <col min="11" max="11" width="7.85546875" style="1" customWidth="1"/>
    <col min="12" max="12" width="6.7109375" style="1" customWidth="1"/>
    <col min="13" max="13" width="6.28515625" style="1" customWidth="1"/>
    <col min="14" max="14" width="4" style="1" customWidth="1"/>
    <col min="15" max="16384" width="11.42578125" style="1"/>
  </cols>
  <sheetData>
    <row r="1" spans="1:15" ht="15.75" customHeight="1" thickTop="1">
      <c r="A1" s="162"/>
      <c r="B1" s="163"/>
      <c r="C1" s="163"/>
      <c r="D1" s="163"/>
      <c r="E1" s="163"/>
      <c r="F1" s="163"/>
      <c r="G1" s="163"/>
      <c r="H1" s="163"/>
      <c r="I1" s="164"/>
      <c r="K1" s="188"/>
      <c r="L1" s="188"/>
      <c r="M1" s="188"/>
      <c r="N1" s="188"/>
    </row>
    <row r="2" spans="1:15" ht="15" customHeight="1">
      <c r="A2" s="165"/>
      <c r="B2" s="166"/>
      <c r="C2" s="166"/>
      <c r="D2" s="166"/>
      <c r="E2" s="166"/>
      <c r="F2" s="166"/>
      <c r="G2" s="166"/>
      <c r="H2" s="166"/>
      <c r="I2" s="167"/>
      <c r="K2" s="188"/>
      <c r="L2" s="188"/>
      <c r="M2" s="188"/>
      <c r="N2" s="188"/>
    </row>
    <row r="3" spans="1:15">
      <c r="A3" s="165"/>
      <c r="B3" s="166"/>
      <c r="C3" s="166"/>
      <c r="D3" s="166"/>
      <c r="E3" s="166"/>
      <c r="F3" s="166"/>
      <c r="G3" s="166"/>
      <c r="H3" s="166"/>
      <c r="I3" s="167"/>
    </row>
    <row r="4" spans="1:15" ht="15.75" customHeight="1" thickBot="1">
      <c r="A4" s="168"/>
      <c r="B4" s="169"/>
      <c r="C4" s="169"/>
      <c r="D4" s="169"/>
      <c r="E4" s="169"/>
      <c r="F4" s="169"/>
      <c r="G4" s="169"/>
      <c r="H4" s="169"/>
      <c r="I4" s="170"/>
    </row>
    <row r="5" spans="1:15" ht="16.5" customHeight="1" thickTop="1">
      <c r="B5" s="81" t="s">
        <v>178</v>
      </c>
      <c r="H5" s="5"/>
      <c r="I5" s="12" t="s">
        <v>3</v>
      </c>
      <c r="J5" s="14"/>
      <c r="K5" s="156" t="s">
        <v>177</v>
      </c>
      <c r="L5" s="189"/>
      <c r="M5" s="189"/>
      <c r="N5" s="190"/>
    </row>
    <row r="6" spans="1:15" ht="15" customHeight="1">
      <c r="C6" s="44" t="s">
        <v>227</v>
      </c>
      <c r="H6" s="5"/>
      <c r="I6" s="13" t="s">
        <v>33</v>
      </c>
      <c r="J6" s="15"/>
      <c r="K6" s="193" t="s">
        <v>110</v>
      </c>
      <c r="L6" s="194"/>
      <c r="M6" s="194"/>
      <c r="N6" s="195"/>
    </row>
    <row r="7" spans="1:15" ht="15" customHeight="1">
      <c r="C7" s="62" t="s">
        <v>206</v>
      </c>
      <c r="D7" s="19" t="s">
        <v>11</v>
      </c>
      <c r="F7" s="22"/>
      <c r="G7" s="22"/>
      <c r="H7" s="6"/>
      <c r="I7" s="171" t="s">
        <v>5</v>
      </c>
      <c r="J7" s="10"/>
      <c r="K7" s="196" t="s">
        <v>166</v>
      </c>
      <c r="L7" s="196"/>
      <c r="M7" s="196"/>
      <c r="N7" s="196"/>
    </row>
    <row r="8" spans="1:15" ht="15" customHeight="1">
      <c r="B8" s="200" t="s">
        <v>74</v>
      </c>
      <c r="C8" s="174" t="s">
        <v>34</v>
      </c>
      <c r="D8" s="174" t="s">
        <v>9</v>
      </c>
      <c r="E8" s="176" t="s">
        <v>102</v>
      </c>
      <c r="F8" s="178" t="s">
        <v>10</v>
      </c>
      <c r="G8" s="203" t="s">
        <v>150</v>
      </c>
      <c r="H8" s="7"/>
      <c r="I8" s="192"/>
      <c r="J8" s="11"/>
      <c r="K8" s="197" t="s">
        <v>167</v>
      </c>
      <c r="L8" s="198"/>
      <c r="M8" s="198"/>
      <c r="N8" s="199"/>
    </row>
    <row r="9" spans="1:15" ht="15" customHeight="1">
      <c r="B9" s="201"/>
      <c r="C9" s="191"/>
      <c r="D9" s="191"/>
      <c r="E9" s="177"/>
      <c r="F9" s="202"/>
      <c r="G9" s="204"/>
      <c r="H9" s="7"/>
      <c r="I9" s="192"/>
      <c r="J9" s="11"/>
      <c r="K9" s="127" t="s">
        <v>35</v>
      </c>
      <c r="L9" s="127" t="s">
        <v>4</v>
      </c>
      <c r="M9" s="154" t="s">
        <v>18</v>
      </c>
      <c r="N9" s="155"/>
    </row>
    <row r="10" spans="1:15" ht="15" customHeight="1">
      <c r="A10" s="18">
        <v>1</v>
      </c>
      <c r="B10" s="100" t="s">
        <v>71</v>
      </c>
      <c r="C10" s="64" t="s">
        <v>223</v>
      </c>
      <c r="D10" s="93">
        <v>2015</v>
      </c>
      <c r="E10" s="24">
        <v>13.4</v>
      </c>
      <c r="F10" s="66"/>
      <c r="G10" s="66">
        <f t="shared" ref="G10:G24" si="0">SUM(F10-E10)</f>
        <v>-13.4</v>
      </c>
      <c r="H10" s="49"/>
      <c r="I10" s="16">
        <f t="shared" ref="I10:I24" si="1">SUM(M10)</f>
        <v>200</v>
      </c>
      <c r="J10" s="11"/>
      <c r="K10" s="136">
        <v>73</v>
      </c>
      <c r="L10" s="8">
        <v>1</v>
      </c>
      <c r="M10" s="33">
        <v>200</v>
      </c>
      <c r="N10" s="59" t="s">
        <v>1</v>
      </c>
      <c r="O10" s="4"/>
    </row>
    <row r="11" spans="1:15" s="4" customFormat="1" ht="15.75" customHeight="1">
      <c r="A11" s="18">
        <v>2</v>
      </c>
      <c r="B11" s="100" t="s">
        <v>169</v>
      </c>
      <c r="C11" s="63" t="s">
        <v>185</v>
      </c>
      <c r="D11" s="94">
        <v>2016</v>
      </c>
      <c r="E11" s="24">
        <v>38.700000000000003</v>
      </c>
      <c r="F11" s="66"/>
      <c r="G11" s="66">
        <f t="shared" si="0"/>
        <v>-38.700000000000003</v>
      </c>
      <c r="H11" s="50"/>
      <c r="I11" s="16">
        <f t="shared" si="1"/>
        <v>184</v>
      </c>
      <c r="J11" s="11"/>
      <c r="K11" s="136">
        <v>76</v>
      </c>
      <c r="L11" s="8">
        <v>2</v>
      </c>
      <c r="M11" s="33">
        <v>184</v>
      </c>
      <c r="N11" s="59" t="s">
        <v>1</v>
      </c>
      <c r="O11" s="1"/>
    </row>
    <row r="12" spans="1:15" ht="15.75">
      <c r="A12" s="18">
        <v>3</v>
      </c>
      <c r="B12" s="100" t="s">
        <v>146</v>
      </c>
      <c r="C12" s="63" t="s">
        <v>43</v>
      </c>
      <c r="D12" s="83">
        <v>2016</v>
      </c>
      <c r="E12" s="128">
        <v>42</v>
      </c>
      <c r="F12" s="66"/>
      <c r="G12" s="66">
        <f t="shared" si="0"/>
        <v>-42</v>
      </c>
      <c r="H12" s="149"/>
      <c r="I12" s="16">
        <f t="shared" si="1"/>
        <v>168</v>
      </c>
      <c r="J12" s="11"/>
      <c r="K12" s="136">
        <v>90</v>
      </c>
      <c r="L12" s="8">
        <v>3</v>
      </c>
      <c r="M12" s="33">
        <v>168</v>
      </c>
      <c r="N12" s="59" t="s">
        <v>1</v>
      </c>
      <c r="O12" s="4"/>
    </row>
    <row r="13" spans="1:15" ht="15.75">
      <c r="A13" s="18">
        <v>4</v>
      </c>
      <c r="B13" s="100" t="s">
        <v>145</v>
      </c>
      <c r="C13" s="64" t="s">
        <v>38</v>
      </c>
      <c r="D13" s="93">
        <v>2015</v>
      </c>
      <c r="E13" s="24">
        <v>29.5</v>
      </c>
      <c r="F13" s="66"/>
      <c r="G13" s="66">
        <f t="shared" si="0"/>
        <v>-29.5</v>
      </c>
      <c r="H13" s="50"/>
      <c r="I13" s="16">
        <f t="shared" si="1"/>
        <v>142</v>
      </c>
      <c r="J13" s="11"/>
      <c r="K13" s="136">
        <v>93</v>
      </c>
      <c r="L13" s="8">
        <v>4</v>
      </c>
      <c r="M13" s="33">
        <v>142</v>
      </c>
      <c r="N13" s="59" t="s">
        <v>1</v>
      </c>
      <c r="O13" s="4"/>
    </row>
    <row r="14" spans="1:15" ht="15.75">
      <c r="A14" s="18">
        <v>5</v>
      </c>
      <c r="B14" s="100" t="s">
        <v>191</v>
      </c>
      <c r="C14" s="63" t="s">
        <v>44</v>
      </c>
      <c r="D14" s="93">
        <v>2015</v>
      </c>
      <c r="E14" s="37">
        <v>38.1</v>
      </c>
      <c r="F14" s="66"/>
      <c r="G14" s="66">
        <f t="shared" si="0"/>
        <v>-38.1</v>
      </c>
      <c r="H14" s="49"/>
      <c r="I14" s="16">
        <f t="shared" si="1"/>
        <v>142</v>
      </c>
      <c r="J14" s="11"/>
      <c r="K14" s="136">
        <v>93</v>
      </c>
      <c r="L14" s="8">
        <v>4</v>
      </c>
      <c r="M14" s="33">
        <v>142</v>
      </c>
      <c r="N14" s="59" t="s">
        <v>1</v>
      </c>
    </row>
    <row r="15" spans="1:15" ht="15.75">
      <c r="A15" s="18">
        <v>6</v>
      </c>
      <c r="B15" s="100" t="s">
        <v>121</v>
      </c>
      <c r="C15" s="64" t="s">
        <v>45</v>
      </c>
      <c r="D15" s="83">
        <v>2016</v>
      </c>
      <c r="E15" s="23">
        <v>28.2</v>
      </c>
      <c r="F15" s="66"/>
      <c r="G15" s="66">
        <f t="shared" si="0"/>
        <v>-28.2</v>
      </c>
      <c r="H15" s="50"/>
      <c r="I15" s="16">
        <f t="shared" si="1"/>
        <v>115</v>
      </c>
      <c r="J15" s="11"/>
      <c r="K15" s="136">
        <v>94</v>
      </c>
      <c r="L15" s="8">
        <v>6</v>
      </c>
      <c r="M15" s="33">
        <v>115</v>
      </c>
      <c r="N15" s="59" t="s">
        <v>1</v>
      </c>
      <c r="O15" s="4"/>
    </row>
    <row r="16" spans="1:15" ht="15.75">
      <c r="A16" s="18">
        <v>7</v>
      </c>
      <c r="B16" s="100" t="s">
        <v>192</v>
      </c>
      <c r="C16" s="64" t="s">
        <v>63</v>
      </c>
      <c r="D16" s="93">
        <v>2015</v>
      </c>
      <c r="E16" s="24">
        <v>48.3</v>
      </c>
      <c r="F16" s="66"/>
      <c r="G16" s="66">
        <f t="shared" si="0"/>
        <v>-48.3</v>
      </c>
      <c r="H16" s="49"/>
      <c r="I16" s="16">
        <f t="shared" si="1"/>
        <v>115</v>
      </c>
      <c r="J16" s="11"/>
      <c r="K16" s="136">
        <v>94</v>
      </c>
      <c r="L16" s="8">
        <v>6</v>
      </c>
      <c r="M16" s="33">
        <v>115</v>
      </c>
      <c r="N16" s="59" t="s">
        <v>1</v>
      </c>
      <c r="O16" s="4"/>
    </row>
    <row r="17" spans="1:15" ht="15.75">
      <c r="A17" s="18">
        <v>8</v>
      </c>
      <c r="B17" s="100" t="s">
        <v>203</v>
      </c>
      <c r="C17" s="64" t="s">
        <v>204</v>
      </c>
      <c r="D17" s="93">
        <v>2015</v>
      </c>
      <c r="E17" s="24">
        <v>37.200000000000003</v>
      </c>
      <c r="F17" s="66"/>
      <c r="G17" s="66">
        <f t="shared" si="0"/>
        <v>-37.200000000000003</v>
      </c>
      <c r="H17" s="50"/>
      <c r="I17" s="16">
        <f t="shared" si="1"/>
        <v>95</v>
      </c>
      <c r="J17" s="11"/>
      <c r="K17" s="136">
        <v>98</v>
      </c>
      <c r="L17" s="8">
        <v>8</v>
      </c>
      <c r="M17" s="33">
        <v>95</v>
      </c>
      <c r="N17" s="59" t="s">
        <v>1</v>
      </c>
      <c r="O17" s="4"/>
    </row>
    <row r="18" spans="1:15" ht="15.75">
      <c r="A18" s="18">
        <v>9</v>
      </c>
      <c r="B18" s="100" t="s">
        <v>195</v>
      </c>
      <c r="C18" s="63" t="s">
        <v>44</v>
      </c>
      <c r="D18" s="93">
        <v>2015</v>
      </c>
      <c r="E18" s="24">
        <v>13.7</v>
      </c>
      <c r="F18" s="66"/>
      <c r="G18" s="66">
        <f t="shared" si="0"/>
        <v>-13.7</v>
      </c>
      <c r="H18" s="49"/>
      <c r="I18" s="16">
        <f t="shared" si="1"/>
        <v>95</v>
      </c>
      <c r="J18" s="11"/>
      <c r="K18" s="136">
        <v>98</v>
      </c>
      <c r="L18" s="8">
        <v>8</v>
      </c>
      <c r="M18" s="33">
        <v>95</v>
      </c>
      <c r="N18" s="59" t="s">
        <v>1</v>
      </c>
    </row>
    <row r="19" spans="1:15" ht="15.75">
      <c r="A19" s="18">
        <v>10</v>
      </c>
      <c r="B19" s="100" t="s">
        <v>193</v>
      </c>
      <c r="C19" s="64" t="s">
        <v>63</v>
      </c>
      <c r="D19" s="93">
        <v>2015</v>
      </c>
      <c r="E19" s="24">
        <v>31.3</v>
      </c>
      <c r="F19" s="66"/>
      <c r="G19" s="66">
        <f t="shared" si="0"/>
        <v>-31.3</v>
      </c>
      <c r="H19" s="5"/>
      <c r="I19" s="16">
        <f t="shared" si="1"/>
        <v>80</v>
      </c>
      <c r="J19" s="11"/>
      <c r="K19" s="136">
        <v>101</v>
      </c>
      <c r="L19" s="8">
        <v>10</v>
      </c>
      <c r="M19" s="33">
        <v>80</v>
      </c>
      <c r="N19" s="59" t="s">
        <v>1</v>
      </c>
    </row>
    <row r="20" spans="1:15" ht="15.75">
      <c r="A20" s="18">
        <v>11</v>
      </c>
      <c r="B20" s="100" t="s">
        <v>194</v>
      </c>
      <c r="C20" s="63" t="s">
        <v>37</v>
      </c>
      <c r="D20" s="93">
        <v>2015</v>
      </c>
      <c r="E20" s="24">
        <v>18.3</v>
      </c>
      <c r="F20" s="66"/>
      <c r="G20" s="66">
        <f t="shared" si="0"/>
        <v>-18.3</v>
      </c>
      <c r="H20" s="5"/>
      <c r="I20" s="16">
        <f t="shared" si="1"/>
        <v>70</v>
      </c>
      <c r="J20" s="11"/>
      <c r="K20" s="136">
        <v>103</v>
      </c>
      <c r="L20" s="8">
        <v>11</v>
      </c>
      <c r="M20" s="33">
        <v>70</v>
      </c>
      <c r="N20" s="59" t="s">
        <v>1</v>
      </c>
      <c r="O20" s="4"/>
    </row>
    <row r="21" spans="1:15" ht="15" customHeight="1">
      <c r="A21" s="18">
        <v>12</v>
      </c>
      <c r="B21" s="100" t="s">
        <v>196</v>
      </c>
      <c r="C21" s="64" t="s">
        <v>197</v>
      </c>
      <c r="D21" s="94">
        <v>2016</v>
      </c>
      <c r="E21" s="24">
        <v>34.5</v>
      </c>
      <c r="F21" s="66"/>
      <c r="G21" s="66">
        <f t="shared" si="0"/>
        <v>-34.5</v>
      </c>
      <c r="H21" s="5"/>
      <c r="I21" s="16">
        <f t="shared" si="1"/>
        <v>100</v>
      </c>
      <c r="J21" s="11"/>
      <c r="K21" s="137">
        <v>57</v>
      </c>
      <c r="L21" s="8">
        <v>1</v>
      </c>
      <c r="M21" s="32">
        <v>100</v>
      </c>
      <c r="N21" s="59" t="s">
        <v>1</v>
      </c>
    </row>
    <row r="22" spans="1:15" ht="15.75">
      <c r="A22" s="18">
        <v>13</v>
      </c>
      <c r="B22" s="100" t="s">
        <v>219</v>
      </c>
      <c r="C22" s="64" t="s">
        <v>198</v>
      </c>
      <c r="D22" s="93">
        <v>2015</v>
      </c>
      <c r="E22" s="24">
        <v>41.9</v>
      </c>
      <c r="F22" s="66"/>
      <c r="G22" s="66">
        <f t="shared" si="0"/>
        <v>-41.9</v>
      </c>
      <c r="H22" s="50"/>
      <c r="I22" s="16">
        <f t="shared" si="1"/>
        <v>92</v>
      </c>
      <c r="J22" s="11"/>
      <c r="K22" s="137">
        <v>64</v>
      </c>
      <c r="L22" s="8">
        <v>2</v>
      </c>
      <c r="M22" s="32">
        <v>92</v>
      </c>
      <c r="N22" s="59" t="s">
        <v>1</v>
      </c>
      <c r="O22" s="4"/>
    </row>
    <row r="23" spans="1:15" ht="15.75">
      <c r="A23" s="18">
        <v>14</v>
      </c>
      <c r="B23" s="100" t="s">
        <v>201</v>
      </c>
      <c r="C23" s="64" t="s">
        <v>45</v>
      </c>
      <c r="D23" s="93">
        <v>2015</v>
      </c>
      <c r="E23" s="37">
        <v>19.8</v>
      </c>
      <c r="F23" s="66"/>
      <c r="G23" s="66">
        <f t="shared" si="0"/>
        <v>-19.8</v>
      </c>
      <c r="H23" s="5"/>
      <c r="I23" s="16">
        <f t="shared" si="1"/>
        <v>84</v>
      </c>
      <c r="J23" s="11"/>
      <c r="K23" s="137">
        <v>71</v>
      </c>
      <c r="L23" s="58">
        <v>3</v>
      </c>
      <c r="M23" s="32">
        <v>84</v>
      </c>
      <c r="N23" s="59" t="s">
        <v>1</v>
      </c>
    </row>
    <row r="24" spans="1:15" ht="15.75">
      <c r="A24" s="18">
        <v>15</v>
      </c>
      <c r="B24" s="100" t="s">
        <v>170</v>
      </c>
      <c r="C24" s="63" t="s">
        <v>44</v>
      </c>
      <c r="D24" s="94">
        <v>2016</v>
      </c>
      <c r="E24" s="24">
        <v>35.4</v>
      </c>
      <c r="F24" s="66"/>
      <c r="G24" s="66">
        <f t="shared" si="0"/>
        <v>-35.4</v>
      </c>
      <c r="H24" s="5"/>
      <c r="I24" s="16">
        <f t="shared" si="1"/>
        <v>0</v>
      </c>
      <c r="J24" s="11"/>
      <c r="K24" s="136" t="s">
        <v>218</v>
      </c>
      <c r="L24" s="8"/>
      <c r="M24" s="99"/>
      <c r="N24" s="59"/>
    </row>
    <row r="25" spans="1:15" ht="15.75">
      <c r="A25" s="18">
        <v>16</v>
      </c>
      <c r="B25" s="100" t="s">
        <v>125</v>
      </c>
      <c r="C25" s="64" t="s">
        <v>92</v>
      </c>
      <c r="D25" s="93">
        <v>2015</v>
      </c>
      <c r="E25" s="24">
        <v>51</v>
      </c>
      <c r="F25" s="66"/>
      <c r="G25" s="66">
        <f t="shared" ref="G25:G31" si="2">SUM(F25-E25)</f>
        <v>-51</v>
      </c>
      <c r="H25" s="5"/>
      <c r="I25" s="16">
        <f t="shared" ref="I25:I31" si="3">SUM(M25)</f>
        <v>0</v>
      </c>
      <c r="J25" s="11"/>
      <c r="K25" s="111"/>
      <c r="L25" s="8"/>
      <c r="M25" s="60"/>
      <c r="N25" s="9"/>
    </row>
    <row r="26" spans="1:15" ht="15.75">
      <c r="A26" s="18">
        <v>17</v>
      </c>
      <c r="B26" s="100" t="s">
        <v>142</v>
      </c>
      <c r="C26" s="63" t="s">
        <v>143</v>
      </c>
      <c r="D26" s="93">
        <v>2015</v>
      </c>
      <c r="E26" s="37">
        <v>45.4</v>
      </c>
      <c r="F26" s="66">
        <v>41.3</v>
      </c>
      <c r="G26" s="66">
        <f t="shared" si="2"/>
        <v>-4.1000000000000014</v>
      </c>
      <c r="H26" s="5"/>
      <c r="I26" s="16">
        <f t="shared" si="3"/>
        <v>0</v>
      </c>
      <c r="J26" s="11"/>
      <c r="K26" s="111"/>
      <c r="L26" s="8"/>
      <c r="M26" s="99"/>
      <c r="N26" s="9"/>
    </row>
    <row r="27" spans="1:15" ht="15.75">
      <c r="A27" s="18">
        <v>18</v>
      </c>
      <c r="B27" s="100" t="s">
        <v>124</v>
      </c>
      <c r="C27" s="64" t="s">
        <v>127</v>
      </c>
      <c r="D27" s="93">
        <v>2015</v>
      </c>
      <c r="E27" s="37">
        <v>54</v>
      </c>
      <c r="F27" s="66">
        <v>43</v>
      </c>
      <c r="G27" s="66">
        <f t="shared" si="2"/>
        <v>-11</v>
      </c>
      <c r="H27" s="5"/>
      <c r="I27" s="16">
        <f t="shared" si="3"/>
        <v>0</v>
      </c>
      <c r="J27" s="11"/>
      <c r="K27" s="111"/>
      <c r="L27" s="8"/>
      <c r="M27" s="60"/>
      <c r="N27" s="9"/>
    </row>
    <row r="28" spans="1:15" ht="15.75">
      <c r="A28" s="18">
        <v>19</v>
      </c>
      <c r="B28" s="100" t="s">
        <v>59</v>
      </c>
      <c r="C28" s="63" t="s">
        <v>99</v>
      </c>
      <c r="D28" s="93">
        <v>2015</v>
      </c>
      <c r="E28" s="24">
        <v>41.1</v>
      </c>
      <c r="F28" s="66">
        <v>31.1</v>
      </c>
      <c r="G28" s="66">
        <f t="shared" si="2"/>
        <v>-10</v>
      </c>
      <c r="H28" s="5"/>
      <c r="I28" s="16">
        <f t="shared" si="3"/>
        <v>0</v>
      </c>
      <c r="J28" s="11"/>
      <c r="K28" s="111"/>
      <c r="L28" s="8"/>
      <c r="M28" s="60"/>
      <c r="N28" s="9"/>
    </row>
    <row r="29" spans="1:15" ht="15.75">
      <c r="A29" s="18">
        <v>20</v>
      </c>
      <c r="B29" s="100" t="s">
        <v>60</v>
      </c>
      <c r="C29" s="63" t="s">
        <v>99</v>
      </c>
      <c r="D29" s="93">
        <v>2015</v>
      </c>
      <c r="E29" s="24">
        <v>42</v>
      </c>
      <c r="F29" s="66">
        <v>31.7</v>
      </c>
      <c r="G29" s="66">
        <f t="shared" si="2"/>
        <v>-10.3</v>
      </c>
      <c r="H29" s="5"/>
      <c r="I29" s="16">
        <f t="shared" si="3"/>
        <v>0</v>
      </c>
      <c r="J29" s="11"/>
      <c r="K29" s="111"/>
      <c r="L29" s="8"/>
      <c r="M29" s="60"/>
      <c r="N29" s="9"/>
    </row>
    <row r="30" spans="1:15" ht="15.75">
      <c r="A30" s="18">
        <v>21</v>
      </c>
      <c r="B30" s="100" t="s">
        <v>122</v>
      </c>
      <c r="C30" s="64" t="s">
        <v>36</v>
      </c>
      <c r="D30" s="93">
        <v>2015</v>
      </c>
      <c r="E30" s="37">
        <v>54</v>
      </c>
      <c r="F30" s="66"/>
      <c r="G30" s="66">
        <f t="shared" si="2"/>
        <v>-54</v>
      </c>
      <c r="H30" s="5"/>
      <c r="I30" s="16">
        <f t="shared" si="3"/>
        <v>0</v>
      </c>
      <c r="J30" s="11"/>
      <c r="K30" s="111"/>
      <c r="L30" s="8"/>
      <c r="M30" s="60"/>
      <c r="N30" s="9"/>
    </row>
    <row r="31" spans="1:15" ht="15.75">
      <c r="A31" s="18">
        <v>22</v>
      </c>
      <c r="B31" s="100" t="s">
        <v>61</v>
      </c>
      <c r="C31" s="63" t="s">
        <v>37</v>
      </c>
      <c r="D31" s="93">
        <v>2015</v>
      </c>
      <c r="E31" s="24">
        <v>13.7</v>
      </c>
      <c r="F31" s="66">
        <v>4.5</v>
      </c>
      <c r="G31" s="66">
        <f t="shared" si="2"/>
        <v>-9.1999999999999993</v>
      </c>
      <c r="H31" s="5"/>
      <c r="I31" s="16">
        <f t="shared" si="3"/>
        <v>0</v>
      </c>
      <c r="J31" s="11"/>
      <c r="K31" s="111"/>
      <c r="L31" s="8"/>
      <c r="M31" s="99"/>
      <c r="N31" s="9"/>
    </row>
  </sheetData>
  <sortState ref="B21:K23">
    <sortCondition ref="K21:K23"/>
  </sortState>
  <mergeCells count="14">
    <mergeCell ref="A1:I4"/>
    <mergeCell ref="B8:B9"/>
    <mergeCell ref="C8:C9"/>
    <mergeCell ref="D8:D9"/>
    <mergeCell ref="E8:E9"/>
    <mergeCell ref="F8:F9"/>
    <mergeCell ref="I7:I9"/>
    <mergeCell ref="G8:G9"/>
    <mergeCell ref="M9:N9"/>
    <mergeCell ref="K1:N2"/>
    <mergeCell ref="K5:N5"/>
    <mergeCell ref="K6:N6"/>
    <mergeCell ref="K7:N7"/>
    <mergeCell ref="K8:N8"/>
  </mergeCells>
  <pageMargins left="0.41" right="0.25" top="0.6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N14"/>
  <sheetViews>
    <sheetView zoomScaleNormal="100" workbookViewId="0">
      <selection activeCell="M10" sqref="M10:M12"/>
    </sheetView>
  </sheetViews>
  <sheetFormatPr baseColWidth="10" defaultRowHeight="15"/>
  <cols>
    <col min="1" max="1" width="3.28515625" style="17" customWidth="1"/>
    <col min="2" max="2" width="23.28515625" style="17" customWidth="1"/>
    <col min="3" max="3" width="19.28515625" style="17" customWidth="1"/>
    <col min="4" max="4" width="9.28515625" style="17" bestFit="1" customWidth="1"/>
    <col min="5" max="5" width="6.42578125" style="20" customWidth="1"/>
    <col min="6" max="6" width="4.85546875" style="21" bestFit="1" customWidth="1"/>
    <col min="7" max="7" width="5.28515625" style="21" bestFit="1" customWidth="1"/>
    <col min="8" max="8" width="0.85546875" style="1" customWidth="1"/>
    <col min="9" max="9" width="20.5703125" style="4" customWidth="1"/>
    <col min="10" max="10" width="0.85546875" style="4" customWidth="1"/>
    <col min="11" max="11" width="7.85546875" style="1" customWidth="1"/>
    <col min="12" max="12" width="6.7109375" style="1" customWidth="1"/>
    <col min="13" max="13" width="6.28515625" style="1" customWidth="1"/>
    <col min="14" max="14" width="4" style="1" customWidth="1"/>
    <col min="15" max="16384" width="11.42578125" style="1"/>
  </cols>
  <sheetData>
    <row r="1" spans="1:14" ht="15.75" customHeight="1" thickTop="1">
      <c r="A1" s="162"/>
      <c r="B1" s="163"/>
      <c r="C1" s="163"/>
      <c r="D1" s="163"/>
      <c r="E1" s="163"/>
      <c r="F1" s="163"/>
      <c r="G1" s="163"/>
      <c r="H1" s="163"/>
      <c r="I1" s="164"/>
      <c r="K1" s="188"/>
      <c r="L1" s="188"/>
      <c r="M1" s="188"/>
      <c r="N1" s="188"/>
    </row>
    <row r="2" spans="1:14" ht="15" customHeight="1">
      <c r="A2" s="165"/>
      <c r="B2" s="166"/>
      <c r="C2" s="166"/>
      <c r="D2" s="166"/>
      <c r="E2" s="166"/>
      <c r="F2" s="166"/>
      <c r="G2" s="166"/>
      <c r="H2" s="166"/>
      <c r="I2" s="167"/>
      <c r="K2" s="188"/>
      <c r="L2" s="188"/>
      <c r="M2" s="188"/>
      <c r="N2" s="188"/>
    </row>
    <row r="3" spans="1:14">
      <c r="A3" s="165"/>
      <c r="B3" s="166"/>
      <c r="C3" s="166"/>
      <c r="D3" s="166"/>
      <c r="E3" s="166"/>
      <c r="F3" s="166"/>
      <c r="G3" s="166"/>
      <c r="H3" s="166"/>
      <c r="I3" s="167"/>
    </row>
    <row r="4" spans="1:14" ht="15.75" customHeight="1" thickBot="1">
      <c r="A4" s="168"/>
      <c r="B4" s="169"/>
      <c r="C4" s="169"/>
      <c r="D4" s="169"/>
      <c r="E4" s="169"/>
      <c r="F4" s="169"/>
      <c r="G4" s="169"/>
      <c r="H4" s="169"/>
      <c r="I4" s="170"/>
      <c r="K4" s="205"/>
      <c r="L4" s="205"/>
      <c r="M4" s="205"/>
      <c r="N4" s="205"/>
    </row>
    <row r="5" spans="1:14" ht="16.5" customHeight="1" thickTop="1">
      <c r="B5" s="81" t="s">
        <v>178</v>
      </c>
      <c r="H5" s="5"/>
      <c r="I5" s="12" t="s">
        <v>3</v>
      </c>
      <c r="J5" s="118"/>
      <c r="K5" s="156" t="s">
        <v>103</v>
      </c>
      <c r="L5" s="189"/>
      <c r="M5" s="189"/>
      <c r="N5" s="190"/>
    </row>
    <row r="6" spans="1:14" ht="15" customHeight="1">
      <c r="C6" s="44" t="s">
        <v>207</v>
      </c>
      <c r="H6" s="5"/>
      <c r="I6" s="13" t="s">
        <v>8</v>
      </c>
      <c r="J6" s="119"/>
      <c r="K6" s="193" t="s">
        <v>110</v>
      </c>
      <c r="L6" s="194"/>
      <c r="M6" s="194"/>
      <c r="N6" s="195"/>
    </row>
    <row r="7" spans="1:14" ht="13.5" customHeight="1">
      <c r="C7" s="62" t="s">
        <v>128</v>
      </c>
      <c r="D7" s="19" t="s">
        <v>11</v>
      </c>
      <c r="F7" s="22"/>
      <c r="G7" s="22"/>
      <c r="H7" s="6"/>
      <c r="I7" s="171" t="s">
        <v>5</v>
      </c>
      <c r="J7" s="120"/>
      <c r="K7" s="206" t="s">
        <v>166</v>
      </c>
      <c r="L7" s="207"/>
      <c r="M7" s="207"/>
      <c r="N7" s="208"/>
    </row>
    <row r="8" spans="1:14" ht="15" customHeight="1">
      <c r="B8" s="174" t="s">
        <v>74</v>
      </c>
      <c r="C8" s="174" t="s">
        <v>34</v>
      </c>
      <c r="D8" s="174" t="s">
        <v>9</v>
      </c>
      <c r="E8" s="176" t="s">
        <v>102</v>
      </c>
      <c r="F8" s="178" t="s">
        <v>10</v>
      </c>
      <c r="G8" s="178" t="s">
        <v>150</v>
      </c>
      <c r="H8" s="7"/>
      <c r="I8" s="192"/>
      <c r="J8" s="121"/>
      <c r="K8" s="197" t="s">
        <v>167</v>
      </c>
      <c r="L8" s="198"/>
      <c r="M8" s="198"/>
      <c r="N8" s="199"/>
    </row>
    <row r="9" spans="1:14" ht="15" customHeight="1">
      <c r="B9" s="175"/>
      <c r="C9" s="191"/>
      <c r="D9" s="191"/>
      <c r="E9" s="177"/>
      <c r="F9" s="202"/>
      <c r="G9" s="202"/>
      <c r="H9" s="7"/>
      <c r="I9" s="192"/>
      <c r="J9" s="121"/>
      <c r="K9" s="127" t="s">
        <v>168</v>
      </c>
      <c r="L9" s="127" t="s">
        <v>4</v>
      </c>
      <c r="M9" s="154" t="s">
        <v>18</v>
      </c>
      <c r="N9" s="155"/>
    </row>
    <row r="10" spans="1:14" ht="15" customHeight="1">
      <c r="A10" s="18">
        <v>1</v>
      </c>
      <c r="B10" s="100" t="s">
        <v>181</v>
      </c>
      <c r="C10" s="63" t="s">
        <v>182</v>
      </c>
      <c r="D10" s="93">
        <v>2015</v>
      </c>
      <c r="E10" s="37">
        <v>22.8</v>
      </c>
      <c r="F10" s="66"/>
      <c r="G10" s="66">
        <f>SUM(F10-E10)</f>
        <v>-22.8</v>
      </c>
      <c r="H10" s="5"/>
      <c r="I10" s="16">
        <f>SUM(M10)</f>
        <v>200</v>
      </c>
      <c r="J10" s="11"/>
      <c r="K10" s="140">
        <v>98</v>
      </c>
      <c r="L10" s="58">
        <v>1</v>
      </c>
      <c r="M10" s="99">
        <v>200</v>
      </c>
      <c r="N10" s="9" t="s">
        <v>1</v>
      </c>
    </row>
    <row r="11" spans="1:14" ht="15" customHeight="1">
      <c r="A11" s="18">
        <v>2</v>
      </c>
      <c r="B11" s="100" t="s">
        <v>183</v>
      </c>
      <c r="C11" s="63" t="s">
        <v>37</v>
      </c>
      <c r="D11" s="84">
        <v>2015</v>
      </c>
      <c r="E11" s="37">
        <v>41.1</v>
      </c>
      <c r="F11" s="66"/>
      <c r="G11" s="66">
        <f>SUM(F11-E11)</f>
        <v>-41.1</v>
      </c>
      <c r="H11" s="5"/>
      <c r="I11" s="16">
        <f>SUM(M11)</f>
        <v>184</v>
      </c>
      <c r="J11" s="11"/>
      <c r="K11" s="136">
        <v>116</v>
      </c>
      <c r="L11" s="8">
        <v>2</v>
      </c>
      <c r="M11" s="99">
        <v>184</v>
      </c>
      <c r="N11" s="9" t="s">
        <v>1</v>
      </c>
    </row>
    <row r="12" spans="1:14" ht="15.75">
      <c r="A12" s="18">
        <v>3</v>
      </c>
      <c r="B12" s="100" t="s">
        <v>202</v>
      </c>
      <c r="C12" s="64" t="s">
        <v>48</v>
      </c>
      <c r="D12" s="84">
        <v>2015</v>
      </c>
      <c r="E12" s="37">
        <v>41.6</v>
      </c>
      <c r="F12" s="37"/>
      <c r="G12" s="37">
        <f>SUM(F12-E12)</f>
        <v>-41.6</v>
      </c>
      <c r="H12" s="5"/>
      <c r="I12" s="16">
        <f>SUM(M12)</f>
        <v>100</v>
      </c>
      <c r="J12" s="11"/>
      <c r="K12" s="137">
        <v>61</v>
      </c>
      <c r="L12" s="8">
        <v>1</v>
      </c>
      <c r="M12" s="99">
        <v>100</v>
      </c>
      <c r="N12" s="9" t="s">
        <v>1</v>
      </c>
    </row>
    <row r="13" spans="1:14" ht="15.75">
      <c r="A13" s="18">
        <v>4</v>
      </c>
      <c r="B13" s="100" t="s">
        <v>148</v>
      </c>
      <c r="C13" s="63" t="s">
        <v>140</v>
      </c>
      <c r="D13" s="83">
        <v>2016</v>
      </c>
      <c r="E13" s="37">
        <v>48.3</v>
      </c>
      <c r="F13" s="37">
        <v>33.9</v>
      </c>
      <c r="G13" s="37">
        <f>SUM(F13-E13)</f>
        <v>-14.399999999999999</v>
      </c>
      <c r="H13" s="5"/>
      <c r="I13" s="16">
        <f>SUM(M13)</f>
        <v>0</v>
      </c>
      <c r="J13" s="11"/>
      <c r="K13" s="111"/>
      <c r="L13" s="8"/>
      <c r="M13" s="60"/>
      <c r="N13" s="9"/>
    </row>
    <row r="14" spans="1:14" ht="15.75">
      <c r="A14" s="18">
        <v>5</v>
      </c>
      <c r="B14" s="100" t="s">
        <v>112</v>
      </c>
      <c r="C14" s="63" t="s">
        <v>37</v>
      </c>
      <c r="D14" s="84">
        <v>2015</v>
      </c>
      <c r="E14" s="37">
        <v>54</v>
      </c>
      <c r="F14" s="37">
        <v>38.6</v>
      </c>
      <c r="G14" s="37">
        <f>SUM(F14-E14)</f>
        <v>-15.399999999999999</v>
      </c>
      <c r="H14" s="72"/>
      <c r="I14" s="16">
        <f>SUM(M14)</f>
        <v>0</v>
      </c>
      <c r="J14" s="11"/>
      <c r="K14" s="111"/>
      <c r="L14" s="79"/>
      <c r="M14" s="60"/>
      <c r="N14" s="9"/>
    </row>
  </sheetData>
  <sortState ref="B10:N14">
    <sortCondition ref="L10:L14"/>
  </sortState>
  <mergeCells count="15">
    <mergeCell ref="K1:N2"/>
    <mergeCell ref="K4:N4"/>
    <mergeCell ref="K5:N5"/>
    <mergeCell ref="M9:N9"/>
    <mergeCell ref="K6:N6"/>
    <mergeCell ref="K7:N7"/>
    <mergeCell ref="K8:N8"/>
    <mergeCell ref="A1:I4"/>
    <mergeCell ref="B8:B9"/>
    <mergeCell ref="C8:C9"/>
    <mergeCell ref="D8:D9"/>
    <mergeCell ref="E8:E9"/>
    <mergeCell ref="F8:F9"/>
    <mergeCell ref="I7:I9"/>
    <mergeCell ref="G8:G9"/>
  </mergeCells>
  <pageMargins left="0.41" right="0.25" top="0.65" bottom="0.75" header="0.3" footer="0.3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N12"/>
  <sheetViews>
    <sheetView zoomScaleNormal="100" workbookViewId="0">
      <selection activeCell="M10" sqref="M10:M12"/>
    </sheetView>
  </sheetViews>
  <sheetFormatPr baseColWidth="10" defaultRowHeight="15"/>
  <cols>
    <col min="1" max="1" width="3.28515625" style="91" customWidth="1"/>
    <col min="2" max="2" width="23.28515625" style="91" customWidth="1"/>
    <col min="3" max="3" width="19.28515625" style="91" customWidth="1"/>
    <col min="4" max="4" width="9.28515625" style="91" bestFit="1" customWidth="1"/>
    <col min="5" max="5" width="6.42578125" style="20" customWidth="1"/>
    <col min="6" max="6" width="4.85546875" style="21" bestFit="1" customWidth="1"/>
    <col min="7" max="7" width="5.28515625" style="21" bestFit="1" customWidth="1"/>
    <col min="8" max="8" width="0.85546875" style="1" customWidth="1"/>
    <col min="9" max="9" width="20.7109375" style="4" customWidth="1"/>
    <col min="10" max="10" width="0.85546875" style="4" customWidth="1"/>
    <col min="11" max="11" width="7.85546875" style="1" customWidth="1"/>
    <col min="12" max="12" width="6.7109375" style="1" customWidth="1"/>
    <col min="13" max="13" width="6.28515625" style="1" customWidth="1"/>
    <col min="14" max="14" width="4" style="1" customWidth="1"/>
    <col min="15" max="16384" width="11.42578125" style="1"/>
  </cols>
  <sheetData>
    <row r="1" spans="1:14" ht="15.75" customHeight="1" thickTop="1">
      <c r="A1" s="162"/>
      <c r="B1" s="163"/>
      <c r="C1" s="163"/>
      <c r="D1" s="163"/>
      <c r="E1" s="163"/>
      <c r="F1" s="163"/>
      <c r="G1" s="163"/>
      <c r="H1" s="163"/>
      <c r="I1" s="164"/>
      <c r="K1" s="188"/>
      <c r="L1" s="188"/>
      <c r="M1" s="188"/>
      <c r="N1" s="188"/>
    </row>
    <row r="2" spans="1:14" ht="15" customHeight="1">
      <c r="A2" s="165"/>
      <c r="B2" s="166"/>
      <c r="C2" s="166"/>
      <c r="D2" s="166"/>
      <c r="E2" s="166"/>
      <c r="F2" s="166"/>
      <c r="G2" s="166"/>
      <c r="H2" s="166"/>
      <c r="I2" s="167"/>
      <c r="K2" s="188"/>
      <c r="L2" s="188"/>
      <c r="M2" s="188"/>
      <c r="N2" s="188"/>
    </row>
    <row r="3" spans="1:14">
      <c r="A3" s="165"/>
      <c r="B3" s="166"/>
      <c r="C3" s="166"/>
      <c r="D3" s="166"/>
      <c r="E3" s="166"/>
      <c r="F3" s="166"/>
      <c r="G3" s="166"/>
      <c r="H3" s="166"/>
      <c r="I3" s="167"/>
    </row>
    <row r="4" spans="1:14" ht="15.75" customHeight="1" thickBot="1">
      <c r="A4" s="168"/>
      <c r="B4" s="169"/>
      <c r="C4" s="169"/>
      <c r="D4" s="169"/>
      <c r="E4" s="169"/>
      <c r="F4" s="169"/>
      <c r="G4" s="169"/>
      <c r="H4" s="169"/>
      <c r="I4" s="170"/>
      <c r="K4" s="209"/>
      <c r="L4" s="209"/>
      <c r="M4" s="209"/>
      <c r="N4" s="209"/>
    </row>
    <row r="5" spans="1:14" ht="16.5" customHeight="1" thickTop="1">
      <c r="B5" s="81" t="s">
        <v>179</v>
      </c>
      <c r="H5" s="5"/>
      <c r="I5" s="122" t="s">
        <v>3</v>
      </c>
      <c r="J5" s="112"/>
    </row>
    <row r="6" spans="1:14" ht="15" customHeight="1">
      <c r="C6" s="44" t="s">
        <v>208</v>
      </c>
      <c r="H6" s="5"/>
      <c r="I6" s="123" t="s">
        <v>120</v>
      </c>
      <c r="J6" s="113"/>
      <c r="K6" s="115"/>
      <c r="L6" s="115"/>
      <c r="M6" s="115"/>
      <c r="N6" s="115"/>
    </row>
    <row r="7" spans="1:14" ht="13.5" customHeight="1">
      <c r="C7" s="62" t="s">
        <v>209</v>
      </c>
      <c r="D7" s="19" t="s">
        <v>11</v>
      </c>
      <c r="F7" s="22"/>
      <c r="G7" s="22"/>
      <c r="H7" s="6"/>
      <c r="I7" s="171" t="s">
        <v>5</v>
      </c>
      <c r="J7" s="10"/>
      <c r="K7" s="156" t="s">
        <v>177</v>
      </c>
      <c r="L7" s="189"/>
      <c r="M7" s="189"/>
      <c r="N7" s="190"/>
    </row>
    <row r="8" spans="1:14" ht="15" customHeight="1">
      <c r="B8" s="174" t="s">
        <v>74</v>
      </c>
      <c r="C8" s="174" t="s">
        <v>34</v>
      </c>
      <c r="D8" s="174" t="s">
        <v>9</v>
      </c>
      <c r="E8" s="176" t="s">
        <v>102</v>
      </c>
      <c r="F8" s="178" t="s">
        <v>10</v>
      </c>
      <c r="G8" s="178" t="s">
        <v>150</v>
      </c>
      <c r="H8" s="7"/>
      <c r="I8" s="192"/>
      <c r="J8" s="11"/>
      <c r="K8" s="212" t="s">
        <v>118</v>
      </c>
      <c r="L8" s="160"/>
      <c r="M8" s="160"/>
      <c r="N8" s="161"/>
    </row>
    <row r="9" spans="1:14" ht="15" customHeight="1">
      <c r="B9" s="175"/>
      <c r="C9" s="191"/>
      <c r="D9" s="191"/>
      <c r="E9" s="177"/>
      <c r="F9" s="202"/>
      <c r="G9" s="202"/>
      <c r="H9" s="7"/>
      <c r="I9" s="192"/>
      <c r="J9" s="11"/>
      <c r="K9" s="114" t="s">
        <v>168</v>
      </c>
      <c r="L9" s="92" t="s">
        <v>4</v>
      </c>
      <c r="M9" s="210" t="s">
        <v>18</v>
      </c>
      <c r="N9" s="211"/>
    </row>
    <row r="10" spans="1:14" ht="15" customHeight="1">
      <c r="A10" s="18">
        <v>1</v>
      </c>
      <c r="B10" s="100" t="s">
        <v>111</v>
      </c>
      <c r="C10" s="64" t="s">
        <v>223</v>
      </c>
      <c r="D10" s="84">
        <v>2017</v>
      </c>
      <c r="E10" s="129">
        <v>31.1</v>
      </c>
      <c r="F10" s="130"/>
      <c r="G10" s="66">
        <f>SUM(F10-E10)</f>
        <v>-31.1</v>
      </c>
      <c r="H10" s="5"/>
      <c r="I10" s="16">
        <f>SUM(M10)</f>
        <v>100</v>
      </c>
      <c r="J10" s="11"/>
      <c r="K10" s="150">
        <v>46</v>
      </c>
      <c r="L10" s="58">
        <v>1</v>
      </c>
      <c r="M10" s="52">
        <v>100</v>
      </c>
      <c r="N10" s="9" t="s">
        <v>1</v>
      </c>
    </row>
    <row r="11" spans="1:14" ht="15.75">
      <c r="A11" s="18">
        <v>2</v>
      </c>
      <c r="B11" s="100" t="s">
        <v>199</v>
      </c>
      <c r="C11" s="64" t="s">
        <v>45</v>
      </c>
      <c r="D11" s="84">
        <v>2017</v>
      </c>
      <c r="E11" s="129">
        <v>54</v>
      </c>
      <c r="F11" s="130"/>
      <c r="G11" s="66">
        <f>SUM(F11-E11)</f>
        <v>-54</v>
      </c>
      <c r="H11" s="5"/>
      <c r="I11" s="16">
        <f>SUM(M11)</f>
        <v>100</v>
      </c>
      <c r="J11" s="11"/>
      <c r="K11" s="138">
        <v>63</v>
      </c>
      <c r="L11" s="58">
        <v>1</v>
      </c>
      <c r="M11" s="52">
        <v>100</v>
      </c>
      <c r="N11" s="9" t="s">
        <v>1</v>
      </c>
    </row>
    <row r="12" spans="1:14" ht="15.75">
      <c r="A12" s="18">
        <v>3</v>
      </c>
      <c r="B12" s="100" t="s">
        <v>200</v>
      </c>
      <c r="C12" s="64" t="s">
        <v>223</v>
      </c>
      <c r="D12" s="83">
        <v>2019</v>
      </c>
      <c r="E12" s="129">
        <v>54</v>
      </c>
      <c r="F12" s="130"/>
      <c r="G12" s="66">
        <f>SUM(F12-E12)</f>
        <v>-54</v>
      </c>
      <c r="H12" s="5"/>
      <c r="I12" s="16">
        <f>SUM(M12)</f>
        <v>92</v>
      </c>
      <c r="J12" s="11"/>
      <c r="K12" s="138">
        <v>66</v>
      </c>
      <c r="L12" s="58">
        <v>2</v>
      </c>
      <c r="M12" s="52">
        <v>92</v>
      </c>
      <c r="N12" s="9" t="s">
        <v>1</v>
      </c>
    </row>
  </sheetData>
  <sortState ref="B10:N13">
    <sortCondition descending="1" ref="D10:D13"/>
  </sortState>
  <mergeCells count="13">
    <mergeCell ref="A1:I4"/>
    <mergeCell ref="K1:N2"/>
    <mergeCell ref="K4:N4"/>
    <mergeCell ref="K7:N7"/>
    <mergeCell ref="M9:N9"/>
    <mergeCell ref="B8:B9"/>
    <mergeCell ref="C8:C9"/>
    <mergeCell ref="D8:D9"/>
    <mergeCell ref="E8:E9"/>
    <mergeCell ref="F8:F9"/>
    <mergeCell ref="K8:N8"/>
    <mergeCell ref="G8:G9"/>
    <mergeCell ref="I7:I9"/>
  </mergeCells>
  <pageMargins left="0.41" right="0.25" top="0.65" bottom="0.75" header="0.3" footer="0.3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published="0"/>
  <dimension ref="A1:D66"/>
  <sheetViews>
    <sheetView topLeftCell="A31" zoomScaleNormal="100" workbookViewId="0">
      <selection activeCell="H53" sqref="H53"/>
    </sheetView>
  </sheetViews>
  <sheetFormatPr baseColWidth="10" defaultRowHeight="15"/>
  <cols>
    <col min="1" max="1" width="2" style="76" customWidth="1"/>
    <col min="2" max="2" width="19.42578125" bestFit="1" customWidth="1"/>
    <col min="3" max="3" width="10.140625" bestFit="1" customWidth="1"/>
    <col min="4" max="4" width="5" style="35" bestFit="1" customWidth="1"/>
  </cols>
  <sheetData>
    <row r="1" spans="2:4">
      <c r="B1" s="103" t="s">
        <v>94</v>
      </c>
      <c r="C1" s="104" t="s">
        <v>85</v>
      </c>
      <c r="D1" s="105"/>
    </row>
    <row r="2" spans="2:4">
      <c r="B2" s="106" t="s">
        <v>228</v>
      </c>
      <c r="C2" s="1"/>
      <c r="D2" s="107"/>
    </row>
    <row r="3" spans="2:4">
      <c r="B3" s="63" t="s">
        <v>62</v>
      </c>
      <c r="C3" s="33">
        <v>40</v>
      </c>
      <c r="D3" s="108">
        <v>40</v>
      </c>
    </row>
    <row r="4" spans="2:4">
      <c r="B4" s="64" t="s">
        <v>69</v>
      </c>
      <c r="C4" s="33">
        <v>120</v>
      </c>
      <c r="D4" s="108">
        <v>120</v>
      </c>
    </row>
    <row r="5" spans="2:4">
      <c r="B5" s="64" t="s">
        <v>198</v>
      </c>
      <c r="C5" s="52">
        <v>92</v>
      </c>
      <c r="D5" s="108">
        <v>92</v>
      </c>
    </row>
    <row r="6" spans="2:4">
      <c r="B6" s="64" t="s">
        <v>47</v>
      </c>
      <c r="C6" s="33">
        <v>168</v>
      </c>
      <c r="D6" s="108">
        <v>168</v>
      </c>
    </row>
    <row r="7" spans="2:4">
      <c r="B7" s="64" t="s">
        <v>108</v>
      </c>
      <c r="C7" s="33">
        <v>150</v>
      </c>
      <c r="D7" s="108"/>
    </row>
    <row r="8" spans="2:4">
      <c r="B8" s="64" t="s">
        <v>108</v>
      </c>
      <c r="C8" s="33">
        <v>105</v>
      </c>
      <c r="D8" s="108">
        <f>SUM(C7:C8)</f>
        <v>255</v>
      </c>
    </row>
    <row r="9" spans="2:4">
      <c r="B9" s="64" t="s">
        <v>63</v>
      </c>
      <c r="C9" s="33">
        <v>20</v>
      </c>
      <c r="D9" s="108"/>
    </row>
    <row r="10" spans="2:4">
      <c r="B10" s="64" t="s">
        <v>63</v>
      </c>
      <c r="C10" s="33">
        <v>115</v>
      </c>
      <c r="D10" s="108"/>
    </row>
    <row r="11" spans="2:4">
      <c r="B11" s="64" t="s">
        <v>63</v>
      </c>
      <c r="C11" s="33">
        <v>80</v>
      </c>
      <c r="D11" s="108">
        <f>SUM(C9:C11)</f>
        <v>215</v>
      </c>
    </row>
    <row r="12" spans="2:4">
      <c r="B12" s="63" t="s">
        <v>43</v>
      </c>
      <c r="C12" s="33">
        <v>168</v>
      </c>
      <c r="D12" s="108">
        <v>168</v>
      </c>
    </row>
    <row r="13" spans="2:4">
      <c r="B13" s="64" t="s">
        <v>45</v>
      </c>
      <c r="C13" s="33">
        <v>90</v>
      </c>
      <c r="D13" s="108"/>
    </row>
    <row r="14" spans="2:4">
      <c r="B14" s="64" t="s">
        <v>45</v>
      </c>
      <c r="C14" s="33">
        <v>80</v>
      </c>
      <c r="D14" s="108"/>
    </row>
    <row r="15" spans="2:4">
      <c r="B15" s="64" t="s">
        <v>45</v>
      </c>
      <c r="C15" s="33">
        <v>168</v>
      </c>
      <c r="D15" s="108"/>
    </row>
    <row r="16" spans="2:4">
      <c r="B16" s="64" t="s">
        <v>45</v>
      </c>
      <c r="C16" s="33">
        <v>100</v>
      </c>
      <c r="D16" s="108"/>
    </row>
    <row r="17" spans="2:4">
      <c r="B17" s="64" t="s">
        <v>45</v>
      </c>
      <c r="C17" s="33">
        <v>115</v>
      </c>
      <c r="D17" s="108"/>
    </row>
    <row r="18" spans="2:4">
      <c r="B18" s="64" t="s">
        <v>45</v>
      </c>
      <c r="C18" s="52">
        <v>84</v>
      </c>
      <c r="D18" s="108"/>
    </row>
    <row r="19" spans="2:4">
      <c r="B19" s="64" t="s">
        <v>45</v>
      </c>
      <c r="C19" s="52">
        <v>100</v>
      </c>
      <c r="D19" s="108">
        <f>SUM(C13:C19)</f>
        <v>737</v>
      </c>
    </row>
    <row r="20" spans="2:4">
      <c r="B20" s="64" t="s">
        <v>187</v>
      </c>
      <c r="C20" s="33">
        <v>70</v>
      </c>
      <c r="D20" s="108">
        <v>70</v>
      </c>
    </row>
    <row r="21" spans="2:4">
      <c r="B21" s="63" t="s">
        <v>185</v>
      </c>
      <c r="C21" s="33">
        <v>184</v>
      </c>
      <c r="D21" s="108"/>
    </row>
    <row r="22" spans="2:4">
      <c r="B22" s="63" t="s">
        <v>185</v>
      </c>
      <c r="C22" s="33">
        <v>200</v>
      </c>
      <c r="D22" s="108"/>
    </row>
    <row r="23" spans="2:4">
      <c r="B23" s="63" t="s">
        <v>185</v>
      </c>
      <c r="C23" s="33">
        <v>184</v>
      </c>
      <c r="D23" s="108">
        <f>SUM(C21:C23)</f>
        <v>568</v>
      </c>
    </row>
    <row r="24" spans="2:4">
      <c r="B24" s="64" t="s">
        <v>39</v>
      </c>
      <c r="C24" s="33">
        <v>90</v>
      </c>
      <c r="D24" s="108">
        <v>90</v>
      </c>
    </row>
    <row r="25" spans="2:4">
      <c r="B25" s="63" t="s">
        <v>37</v>
      </c>
      <c r="C25" s="33">
        <v>127</v>
      </c>
      <c r="D25" s="108"/>
    </row>
    <row r="26" spans="2:4">
      <c r="B26" s="63" t="s">
        <v>37</v>
      </c>
      <c r="C26" s="33">
        <v>30</v>
      </c>
      <c r="D26" s="108"/>
    </row>
    <row r="27" spans="2:4">
      <c r="B27" s="63" t="s">
        <v>37</v>
      </c>
      <c r="C27" s="33">
        <v>70</v>
      </c>
      <c r="D27" s="108"/>
    </row>
    <row r="28" spans="2:4">
      <c r="B28" s="63" t="s">
        <v>37</v>
      </c>
      <c r="C28" s="99">
        <v>184</v>
      </c>
      <c r="D28" s="108">
        <f>SUM(C25:C28)</f>
        <v>411</v>
      </c>
    </row>
    <row r="29" spans="2:4">
      <c r="B29" s="63" t="s">
        <v>41</v>
      </c>
      <c r="C29" s="33">
        <v>60</v>
      </c>
      <c r="D29" s="108"/>
    </row>
    <row r="30" spans="2:4">
      <c r="B30" s="63" t="s">
        <v>41</v>
      </c>
      <c r="C30" s="33">
        <v>184</v>
      </c>
      <c r="D30" s="108">
        <f>SUM(C29:C30)</f>
        <v>244</v>
      </c>
    </row>
    <row r="31" spans="2:4">
      <c r="B31" s="64" t="s">
        <v>38</v>
      </c>
      <c r="C31" s="33">
        <v>105</v>
      </c>
      <c r="D31" s="108"/>
    </row>
    <row r="32" spans="2:4">
      <c r="B32" s="64" t="s">
        <v>38</v>
      </c>
      <c r="C32" s="33">
        <v>110</v>
      </c>
      <c r="D32" s="108"/>
    </row>
    <row r="33" spans="2:4">
      <c r="B33" s="64" t="s">
        <v>38</v>
      </c>
      <c r="C33" s="33">
        <v>142</v>
      </c>
      <c r="D33" s="108">
        <f>SUM(C31:C33)</f>
        <v>357</v>
      </c>
    </row>
    <row r="34" spans="2:4">
      <c r="B34" s="63" t="s">
        <v>182</v>
      </c>
      <c r="C34" s="99">
        <v>200</v>
      </c>
      <c r="D34" s="108">
        <v>200</v>
      </c>
    </row>
    <row r="35" spans="2:4">
      <c r="B35" s="63" t="s">
        <v>44</v>
      </c>
      <c r="C35" s="33">
        <v>127</v>
      </c>
      <c r="D35" s="108"/>
    </row>
    <row r="36" spans="2:4">
      <c r="B36" s="63" t="s">
        <v>44</v>
      </c>
      <c r="C36" s="33">
        <v>50</v>
      </c>
      <c r="D36" s="108"/>
    </row>
    <row r="37" spans="2:4">
      <c r="B37" s="63" t="s">
        <v>44</v>
      </c>
      <c r="C37" s="33">
        <v>142</v>
      </c>
      <c r="D37" s="108"/>
    </row>
    <row r="38" spans="2:4">
      <c r="B38" s="63" t="s">
        <v>44</v>
      </c>
      <c r="C38" s="33">
        <v>95</v>
      </c>
      <c r="D38" s="108">
        <f>SUM(C35:C38)</f>
        <v>414</v>
      </c>
    </row>
    <row r="39" spans="2:4">
      <c r="B39" s="64" t="s">
        <v>223</v>
      </c>
      <c r="C39" s="152">
        <v>200</v>
      </c>
      <c r="D39" s="108"/>
    </row>
    <row r="40" spans="2:4">
      <c r="B40" s="64" t="s">
        <v>223</v>
      </c>
      <c r="C40" s="32">
        <v>100</v>
      </c>
      <c r="D40" s="108"/>
    </row>
    <row r="41" spans="2:4">
      <c r="B41" s="64" t="s">
        <v>223</v>
      </c>
      <c r="C41" s="32">
        <v>92</v>
      </c>
      <c r="D41" s="108">
        <f>SUM(C39:C41)</f>
        <v>392</v>
      </c>
    </row>
    <row r="42" spans="2:4">
      <c r="B42" s="64" t="s">
        <v>204</v>
      </c>
      <c r="C42" s="33">
        <v>95</v>
      </c>
      <c r="D42" s="108">
        <v>95</v>
      </c>
    </row>
    <row r="43" spans="2:4">
      <c r="B43" s="64" t="s">
        <v>197</v>
      </c>
      <c r="C43" s="52">
        <v>100</v>
      </c>
      <c r="D43" s="108">
        <v>100</v>
      </c>
    </row>
    <row r="44" spans="2:4">
      <c r="B44" s="64" t="s">
        <v>48</v>
      </c>
      <c r="C44" s="33">
        <v>200</v>
      </c>
      <c r="D44" s="108"/>
    </row>
    <row r="45" spans="2:4">
      <c r="B45" s="64" t="s">
        <v>48</v>
      </c>
      <c r="C45" s="33">
        <v>150</v>
      </c>
      <c r="D45" s="108"/>
    </row>
    <row r="46" spans="2:4">
      <c r="B46" s="64" t="s">
        <v>48</v>
      </c>
      <c r="C46" s="99">
        <v>100</v>
      </c>
      <c r="D46" s="108">
        <f>SUM(C44:C46)</f>
        <v>450</v>
      </c>
    </row>
    <row r="47" spans="2:4">
      <c r="B47" s="64" t="s">
        <v>106</v>
      </c>
      <c r="C47" s="33">
        <v>134</v>
      </c>
      <c r="D47" s="108">
        <v>134</v>
      </c>
    </row>
    <row r="48" spans="2:4">
      <c r="B48" s="142"/>
      <c r="C48" s="99"/>
      <c r="D48" s="108"/>
    </row>
    <row r="49" spans="2:4">
      <c r="B49" s="142"/>
      <c r="C49" s="99"/>
      <c r="D49" s="108"/>
    </row>
    <row r="50" spans="2:4">
      <c r="B50" s="142"/>
      <c r="C50" s="99"/>
      <c r="D50" s="108"/>
    </row>
    <row r="51" spans="2:4">
      <c r="B51" s="142"/>
      <c r="C51" s="60"/>
      <c r="D51" s="108"/>
    </row>
    <row r="52" spans="2:4">
      <c r="B52" s="142"/>
      <c r="C52" s="99"/>
      <c r="D52" s="108"/>
    </row>
    <row r="53" spans="2:4">
      <c r="B53" s="142"/>
      <c r="C53" s="99"/>
      <c r="D53" s="108"/>
    </row>
    <row r="54" spans="2:4">
      <c r="B54" s="142"/>
      <c r="C54" s="60"/>
      <c r="D54" s="108"/>
    </row>
    <row r="55" spans="2:4">
      <c r="B55" s="142"/>
      <c r="C55" s="60"/>
      <c r="D55" s="108"/>
    </row>
    <row r="56" spans="2:4">
      <c r="B56" s="142"/>
      <c r="C56" s="99"/>
      <c r="D56" s="108"/>
    </row>
    <row r="57" spans="2:4">
      <c r="B57" s="142"/>
      <c r="C57" s="60"/>
      <c r="D57" s="108"/>
    </row>
    <row r="58" spans="2:4">
      <c r="B58" s="142"/>
      <c r="C58" s="99"/>
      <c r="D58" s="108"/>
    </row>
    <row r="59" spans="2:4">
      <c r="B59" s="142"/>
      <c r="C59" s="99"/>
      <c r="D59" s="108"/>
    </row>
    <row r="60" spans="2:4">
      <c r="B60" s="142"/>
      <c r="C60" s="60"/>
      <c r="D60" s="108"/>
    </row>
    <row r="61" spans="2:4">
      <c r="B61" s="142"/>
      <c r="C61" s="99"/>
      <c r="D61" s="108"/>
    </row>
    <row r="62" spans="2:4">
      <c r="B62" s="142"/>
      <c r="C62" s="99"/>
      <c r="D62" s="108"/>
    </row>
    <row r="63" spans="2:4">
      <c r="B63" s="142"/>
      <c r="C63" s="99"/>
      <c r="D63" s="108"/>
    </row>
    <row r="64" spans="2:4">
      <c r="B64" s="142"/>
      <c r="C64" s="99"/>
      <c r="D64" s="108"/>
    </row>
    <row r="65" spans="2:4">
      <c r="B65" s="142"/>
      <c r="C65" s="143"/>
      <c r="D65" s="108"/>
    </row>
    <row r="66" spans="2:4" ht="15.75" thickBot="1">
      <c r="B66" s="144"/>
      <c r="C66" s="145"/>
      <c r="D66" s="109"/>
    </row>
  </sheetData>
  <sortState ref="B3:C47">
    <sortCondition ref="B3:B47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L47"/>
  <sheetViews>
    <sheetView workbookViewId="0">
      <selection activeCell="B8" sqref="B8:B9"/>
    </sheetView>
  </sheetViews>
  <sheetFormatPr baseColWidth="10" defaultRowHeight="15"/>
  <cols>
    <col min="1" max="1" width="5" style="54" bestFit="1" customWidth="1"/>
    <col min="2" max="2" width="23.5703125" style="54" customWidth="1"/>
    <col min="3" max="3" width="0.85546875" style="1" customWidth="1"/>
    <col min="4" max="4" width="20.7109375" style="4" bestFit="1" customWidth="1"/>
    <col min="5" max="5" width="0.85546875" style="4" customWidth="1"/>
    <col min="6" max="6" width="2.42578125" style="1" customWidth="1"/>
    <col min="7" max="7" width="7.140625" style="1" customWidth="1"/>
    <col min="8" max="8" width="4" style="1" customWidth="1"/>
    <col min="9" max="11" width="11.42578125" style="1"/>
    <col min="12" max="12" width="11.42578125" style="82"/>
    <col min="13" max="16384" width="11.42578125" style="1"/>
  </cols>
  <sheetData>
    <row r="1" spans="1:12" s="53" customFormat="1" ht="15.75" customHeight="1">
      <c r="A1" s="54"/>
      <c r="B1" s="54"/>
      <c r="C1" s="54"/>
      <c r="D1" s="54"/>
      <c r="E1" s="55"/>
      <c r="F1" s="56"/>
      <c r="K1" s="153" t="s">
        <v>73</v>
      </c>
      <c r="L1" s="82">
        <v>3275</v>
      </c>
    </row>
    <row r="2" spans="1:12" s="53" customFormat="1">
      <c r="A2" s="54"/>
      <c r="B2" s="54"/>
      <c r="C2" s="54"/>
      <c r="D2" s="54"/>
      <c r="E2" s="55"/>
      <c r="F2" s="56"/>
      <c r="K2" s="153" t="s">
        <v>12</v>
      </c>
      <c r="L2" s="82">
        <v>2045</v>
      </c>
    </row>
    <row r="3" spans="1:12" s="53" customFormat="1">
      <c r="A3" s="54"/>
      <c r="B3" s="54"/>
      <c r="C3" s="54"/>
      <c r="D3" s="54"/>
      <c r="E3" s="55"/>
      <c r="F3" s="85"/>
      <c r="L3" s="82"/>
    </row>
    <row r="4" spans="1:12" s="53" customFormat="1">
      <c r="A4" s="54"/>
      <c r="B4" s="54"/>
      <c r="C4" s="54"/>
      <c r="D4" s="54"/>
      <c r="E4" s="55"/>
      <c r="F4" s="86"/>
      <c r="L4" s="82"/>
    </row>
    <row r="5" spans="1:12" ht="15.75">
      <c r="C5" s="5"/>
      <c r="D5" s="12" t="s">
        <v>3</v>
      </c>
      <c r="E5" s="14"/>
      <c r="F5" s="87"/>
      <c r="G5" s="4"/>
      <c r="H5" s="4"/>
    </row>
    <row r="6" spans="1:12" ht="15" customHeight="1">
      <c r="B6" s="44" t="s">
        <v>226</v>
      </c>
      <c r="C6" s="5"/>
      <c r="D6" s="13" t="s">
        <v>32</v>
      </c>
      <c r="E6" s="15"/>
      <c r="F6" s="88"/>
      <c r="G6" s="88"/>
      <c r="H6" s="88"/>
    </row>
    <row r="7" spans="1:12" ht="13.5" customHeight="1">
      <c r="B7" s="45" t="s">
        <v>205</v>
      </c>
      <c r="C7" s="6"/>
      <c r="D7" s="213" t="s">
        <v>5</v>
      </c>
      <c r="E7" s="10"/>
      <c r="F7" s="89"/>
      <c r="G7" s="102"/>
      <c r="H7" s="102"/>
    </row>
    <row r="8" spans="1:12" ht="15.75" customHeight="1">
      <c r="B8" s="174" t="s">
        <v>34</v>
      </c>
      <c r="C8" s="7"/>
      <c r="D8" s="214"/>
      <c r="E8" s="11"/>
      <c r="F8" s="89"/>
      <c r="G8" s="216" t="s">
        <v>94</v>
      </c>
      <c r="H8" s="217"/>
    </row>
    <row r="9" spans="1:12" ht="15" customHeight="1">
      <c r="B9" s="191"/>
      <c r="C9" s="7"/>
      <c r="D9" s="215"/>
      <c r="E9" s="11"/>
      <c r="F9" s="82"/>
      <c r="G9" s="156" t="s">
        <v>180</v>
      </c>
      <c r="H9" s="190"/>
    </row>
    <row r="10" spans="1:12" ht="15.75">
      <c r="A10" s="18">
        <v>1</v>
      </c>
      <c r="B10" s="26" t="s">
        <v>31</v>
      </c>
      <c r="C10" s="5"/>
      <c r="D10" s="16">
        <f>SUM(G10)</f>
        <v>737</v>
      </c>
      <c r="E10" s="11"/>
      <c r="F10" s="90">
        <v>1</v>
      </c>
      <c r="G10" s="52">
        <v>737</v>
      </c>
      <c r="H10" s="9" t="s">
        <v>1</v>
      </c>
    </row>
    <row r="11" spans="1:12" ht="15.75">
      <c r="A11" s="18">
        <v>2</v>
      </c>
      <c r="B11" s="25" t="s">
        <v>222</v>
      </c>
      <c r="C11" s="5"/>
      <c r="D11" s="16">
        <f>SUM(G11)</f>
        <v>568</v>
      </c>
      <c r="E11" s="11"/>
      <c r="F11" s="90"/>
      <c r="G11" s="52">
        <v>568</v>
      </c>
      <c r="H11" s="9" t="s">
        <v>1</v>
      </c>
    </row>
    <row r="12" spans="1:12" ht="15.75">
      <c r="A12" s="18">
        <v>3</v>
      </c>
      <c r="B12" s="74" t="s">
        <v>82</v>
      </c>
      <c r="C12" s="5"/>
      <c r="D12" s="16">
        <f>SUM(G12)</f>
        <v>450</v>
      </c>
      <c r="E12" s="11"/>
      <c r="F12" s="90">
        <v>1</v>
      </c>
      <c r="G12" s="52">
        <v>450</v>
      </c>
      <c r="H12" s="9" t="s">
        <v>1</v>
      </c>
    </row>
    <row r="13" spans="1:12" ht="15.75">
      <c r="A13" s="18">
        <v>4</v>
      </c>
      <c r="B13" s="25" t="s">
        <v>90</v>
      </c>
      <c r="C13" s="5"/>
      <c r="D13" s="16">
        <f>SUM(G13)</f>
        <v>414</v>
      </c>
      <c r="E13" s="11"/>
      <c r="F13" s="90"/>
      <c r="G13" s="52">
        <v>414</v>
      </c>
      <c r="H13" s="9" t="s">
        <v>1</v>
      </c>
    </row>
    <row r="14" spans="1:12" ht="15.75">
      <c r="A14" s="18">
        <v>5</v>
      </c>
      <c r="B14" s="25" t="s">
        <v>16</v>
      </c>
      <c r="C14" s="5"/>
      <c r="D14" s="16">
        <f>SUM(G14)</f>
        <v>411</v>
      </c>
      <c r="E14" s="11"/>
      <c r="F14" s="90"/>
      <c r="G14" s="52">
        <v>411</v>
      </c>
      <c r="H14" s="9" t="s">
        <v>1</v>
      </c>
    </row>
    <row r="15" spans="1:12" ht="15.75" customHeight="1">
      <c r="A15" s="18">
        <v>6</v>
      </c>
      <c r="B15" s="26" t="s">
        <v>224</v>
      </c>
      <c r="C15" s="5"/>
      <c r="D15" s="16">
        <f>SUM(G15)</f>
        <v>392</v>
      </c>
      <c r="E15" s="11"/>
      <c r="F15" s="90">
        <v>1</v>
      </c>
      <c r="G15" s="52">
        <v>392</v>
      </c>
      <c r="H15" s="9" t="s">
        <v>1</v>
      </c>
    </row>
    <row r="16" spans="1:12" ht="15.75">
      <c r="A16" s="18">
        <v>7</v>
      </c>
      <c r="B16" s="26" t="s">
        <v>17</v>
      </c>
      <c r="C16" s="5"/>
      <c r="D16" s="16">
        <f>SUM(G16)</f>
        <v>357</v>
      </c>
      <c r="E16" s="11"/>
      <c r="F16" s="90">
        <v>1</v>
      </c>
      <c r="G16" s="52">
        <v>357</v>
      </c>
      <c r="H16" s="9" t="s">
        <v>1</v>
      </c>
    </row>
    <row r="17" spans="1:8" ht="15.75" customHeight="1">
      <c r="A17" s="18">
        <v>8</v>
      </c>
      <c r="B17" s="78" t="s">
        <v>129</v>
      </c>
      <c r="C17" s="5"/>
      <c r="D17" s="16">
        <f>SUM(G17)</f>
        <v>255</v>
      </c>
      <c r="E17" s="11"/>
      <c r="F17" s="90">
        <v>1</v>
      </c>
      <c r="G17" s="52">
        <v>255</v>
      </c>
      <c r="H17" s="9" t="s">
        <v>1</v>
      </c>
    </row>
    <row r="18" spans="1:8" ht="15.75" customHeight="1">
      <c r="A18" s="18">
        <v>9</v>
      </c>
      <c r="B18" s="25" t="s">
        <v>13</v>
      </c>
      <c r="C18" s="5"/>
      <c r="D18" s="16">
        <f>SUM(G18)</f>
        <v>244</v>
      </c>
      <c r="E18" s="11"/>
      <c r="F18" s="90"/>
      <c r="G18" s="80">
        <v>244</v>
      </c>
      <c r="H18" s="9" t="s">
        <v>1</v>
      </c>
    </row>
    <row r="19" spans="1:8" ht="15.75">
      <c r="A19" s="18">
        <v>10</v>
      </c>
      <c r="B19" s="26" t="s">
        <v>29</v>
      </c>
      <c r="C19" s="5"/>
      <c r="D19" s="16">
        <f>SUM(G19)</f>
        <v>215</v>
      </c>
      <c r="E19" s="47"/>
      <c r="F19" s="90">
        <v>1</v>
      </c>
      <c r="G19" s="52">
        <v>215</v>
      </c>
      <c r="H19" s="9" t="s">
        <v>1</v>
      </c>
    </row>
    <row r="20" spans="1:8" ht="15.75">
      <c r="A20" s="18">
        <v>11</v>
      </c>
      <c r="B20" s="25" t="s">
        <v>225</v>
      </c>
      <c r="C20" s="5"/>
      <c r="D20" s="16">
        <f>SUM(G20)</f>
        <v>200</v>
      </c>
      <c r="E20" s="11"/>
      <c r="F20" s="90"/>
      <c r="G20" s="60">
        <v>200</v>
      </c>
      <c r="H20" s="9" t="s">
        <v>1</v>
      </c>
    </row>
    <row r="21" spans="1:8" ht="15.75">
      <c r="A21" s="18">
        <v>12</v>
      </c>
      <c r="B21" s="74" t="s">
        <v>81</v>
      </c>
      <c r="C21" s="5"/>
      <c r="D21" s="16">
        <f>SUM(G21)</f>
        <v>168</v>
      </c>
      <c r="E21" s="47"/>
      <c r="F21" s="90">
        <v>1</v>
      </c>
      <c r="G21" s="52">
        <v>168</v>
      </c>
      <c r="H21" s="9" t="s">
        <v>1</v>
      </c>
    </row>
    <row r="22" spans="1:8" ht="15.75">
      <c r="A22" s="18">
        <v>13</v>
      </c>
      <c r="B22" s="25" t="s">
        <v>77</v>
      </c>
      <c r="C22" s="5"/>
      <c r="D22" s="16">
        <f>SUM(G22)</f>
        <v>168</v>
      </c>
      <c r="E22" s="51"/>
      <c r="F22" s="90"/>
      <c r="G22" s="52">
        <v>168</v>
      </c>
      <c r="H22" s="9" t="s">
        <v>1</v>
      </c>
    </row>
    <row r="23" spans="1:8" ht="15.75">
      <c r="A23" s="18">
        <v>13</v>
      </c>
      <c r="B23" s="74" t="s">
        <v>97</v>
      </c>
      <c r="C23" s="5"/>
      <c r="D23" s="16">
        <f>SUM(G23)</f>
        <v>134</v>
      </c>
      <c r="E23" s="51"/>
      <c r="F23" s="90">
        <v>1</v>
      </c>
      <c r="G23" s="52">
        <v>134</v>
      </c>
      <c r="H23" s="9" t="s">
        <v>1</v>
      </c>
    </row>
    <row r="24" spans="1:8" ht="15.75">
      <c r="A24" s="18">
        <v>15</v>
      </c>
      <c r="B24" s="26" t="s">
        <v>14</v>
      </c>
      <c r="C24" s="5"/>
      <c r="D24" s="16">
        <f>SUM(G24)</f>
        <v>120</v>
      </c>
      <c r="E24" s="51"/>
      <c r="F24" s="90">
        <v>1</v>
      </c>
      <c r="G24" s="60">
        <v>120</v>
      </c>
      <c r="H24" s="9" t="s">
        <v>1</v>
      </c>
    </row>
    <row r="25" spans="1:8" ht="15.75">
      <c r="A25" s="18">
        <v>16</v>
      </c>
      <c r="B25" s="74" t="s">
        <v>213</v>
      </c>
      <c r="C25" s="5"/>
      <c r="D25" s="16">
        <f>SUM(G25)</f>
        <v>100</v>
      </c>
      <c r="E25" s="51"/>
      <c r="F25" s="90">
        <v>1</v>
      </c>
      <c r="G25" s="52">
        <v>100</v>
      </c>
      <c r="H25" s="9" t="s">
        <v>1</v>
      </c>
    </row>
    <row r="26" spans="1:8" ht="15.75">
      <c r="A26" s="18">
        <v>17</v>
      </c>
      <c r="B26" s="74" t="s">
        <v>211</v>
      </c>
      <c r="C26" s="5"/>
      <c r="D26" s="16">
        <f>SUM(G26)</f>
        <v>95</v>
      </c>
      <c r="E26" s="51"/>
      <c r="F26" s="90">
        <v>1</v>
      </c>
      <c r="G26" s="52">
        <v>95</v>
      </c>
      <c r="H26" s="9" t="s">
        <v>1</v>
      </c>
    </row>
    <row r="27" spans="1:8" ht="15.75">
      <c r="A27" s="18">
        <v>18</v>
      </c>
      <c r="B27" s="74" t="s">
        <v>212</v>
      </c>
      <c r="C27" s="5"/>
      <c r="D27" s="16">
        <f>SUM(G27)</f>
        <v>92</v>
      </c>
      <c r="E27" s="51"/>
      <c r="F27" s="90">
        <v>1</v>
      </c>
      <c r="G27" s="52">
        <v>92</v>
      </c>
      <c r="H27" s="9" t="s">
        <v>1</v>
      </c>
    </row>
    <row r="28" spans="1:8" ht="15.75">
      <c r="A28" s="18">
        <v>19</v>
      </c>
      <c r="B28" s="26" t="s">
        <v>15</v>
      </c>
      <c r="C28" s="5"/>
      <c r="D28" s="16">
        <f>SUM(G28)</f>
        <v>90</v>
      </c>
      <c r="E28" s="51"/>
      <c r="F28" s="90">
        <v>1</v>
      </c>
      <c r="G28" s="52">
        <v>90</v>
      </c>
      <c r="H28" s="9" t="s">
        <v>1</v>
      </c>
    </row>
    <row r="29" spans="1:8" ht="15.75">
      <c r="A29" s="18">
        <v>20</v>
      </c>
      <c r="B29" s="74" t="s">
        <v>210</v>
      </c>
      <c r="C29" s="5"/>
      <c r="D29" s="16">
        <f>SUM(G29)</f>
        <v>70</v>
      </c>
      <c r="E29" s="51"/>
      <c r="F29" s="90">
        <v>1</v>
      </c>
      <c r="G29" s="52">
        <v>70</v>
      </c>
      <c r="H29" s="9" t="s">
        <v>1</v>
      </c>
    </row>
    <row r="30" spans="1:8" ht="15.75">
      <c r="A30" s="18">
        <v>21</v>
      </c>
      <c r="B30" s="25" t="s">
        <v>30</v>
      </c>
      <c r="C30" s="5"/>
      <c r="D30" s="16">
        <f>SUM(G30)</f>
        <v>40</v>
      </c>
      <c r="E30" s="51"/>
      <c r="F30" s="90"/>
      <c r="G30" s="52">
        <v>40</v>
      </c>
      <c r="H30" s="9" t="s">
        <v>1</v>
      </c>
    </row>
    <row r="31" spans="1:8" ht="15.75">
      <c r="A31" s="18">
        <v>22</v>
      </c>
      <c r="B31" s="25" t="s">
        <v>100</v>
      </c>
      <c r="C31" s="5"/>
      <c r="D31" s="16">
        <f>SUM(G31)</f>
        <v>0</v>
      </c>
      <c r="E31" s="51"/>
      <c r="F31" s="90"/>
      <c r="G31" s="52"/>
      <c r="H31" s="9"/>
    </row>
    <row r="32" spans="1:8" ht="15.75">
      <c r="A32" s="18"/>
      <c r="B32" s="74" t="s">
        <v>159</v>
      </c>
      <c r="C32" s="5"/>
      <c r="D32" s="16">
        <f>SUM(G32)</f>
        <v>0</v>
      </c>
      <c r="E32" s="51"/>
      <c r="F32" s="90">
        <v>1</v>
      </c>
      <c r="G32" s="52"/>
      <c r="H32" s="9"/>
    </row>
    <row r="33" spans="1:8" ht="15.75">
      <c r="A33" s="18"/>
      <c r="B33" s="25" t="s">
        <v>28</v>
      </c>
      <c r="C33" s="5"/>
      <c r="D33" s="16">
        <f>SUM(G33)</f>
        <v>0</v>
      </c>
      <c r="E33" s="51"/>
      <c r="F33" s="90"/>
      <c r="G33" s="52"/>
      <c r="H33" s="9"/>
    </row>
    <row r="34" spans="1:8" ht="15.75">
      <c r="A34" s="18"/>
      <c r="B34" s="74" t="s">
        <v>164</v>
      </c>
      <c r="C34" s="5"/>
      <c r="D34" s="16">
        <f>SUM(G34)</f>
        <v>0</v>
      </c>
      <c r="E34" s="51"/>
      <c r="F34" s="90">
        <v>1</v>
      </c>
      <c r="G34" s="52"/>
      <c r="H34" s="9"/>
    </row>
    <row r="35" spans="1:8" ht="15.75">
      <c r="A35" s="18"/>
      <c r="B35" s="26" t="s">
        <v>76</v>
      </c>
      <c r="C35" s="5"/>
      <c r="D35" s="16">
        <f>SUM(G35)</f>
        <v>0</v>
      </c>
      <c r="E35" s="51"/>
      <c r="F35" s="90">
        <v>1</v>
      </c>
      <c r="G35" s="52"/>
      <c r="H35" s="9"/>
    </row>
    <row r="36" spans="1:8" ht="15.75">
      <c r="A36" s="18"/>
      <c r="B36" s="25" t="s">
        <v>78</v>
      </c>
      <c r="C36" s="5"/>
      <c r="D36" s="16">
        <f>SUM(G36)</f>
        <v>0</v>
      </c>
      <c r="E36" s="51"/>
      <c r="F36" s="90"/>
      <c r="G36" s="52"/>
      <c r="H36" s="9"/>
    </row>
    <row r="37" spans="1:8" ht="15.75">
      <c r="A37" s="18"/>
      <c r="B37" s="25" t="s">
        <v>79</v>
      </c>
      <c r="C37" s="5"/>
      <c r="D37" s="16">
        <f>SUM(G37)</f>
        <v>0</v>
      </c>
      <c r="E37" s="51"/>
      <c r="F37" s="90"/>
      <c r="G37" s="52"/>
      <c r="H37" s="9"/>
    </row>
    <row r="38" spans="1:8" ht="15.75">
      <c r="A38" s="18"/>
      <c r="B38" s="26" t="s">
        <v>80</v>
      </c>
      <c r="C38" s="5"/>
      <c r="D38" s="16">
        <f>SUM(G38)</f>
        <v>0</v>
      </c>
      <c r="E38" s="51"/>
      <c r="F38" s="90">
        <v>1</v>
      </c>
      <c r="G38" s="52"/>
      <c r="H38" s="9"/>
    </row>
    <row r="39" spans="1:8" ht="15.75">
      <c r="A39" s="18"/>
      <c r="B39" s="75" t="s">
        <v>84</v>
      </c>
      <c r="C39" s="5"/>
      <c r="D39" s="16">
        <f>SUM(G39)</f>
        <v>0</v>
      </c>
      <c r="E39" s="51"/>
      <c r="F39" s="90"/>
      <c r="G39" s="52"/>
      <c r="H39" s="9"/>
    </row>
    <row r="40" spans="1:8" ht="15.75">
      <c r="A40" s="18"/>
      <c r="B40" s="28" t="s">
        <v>26</v>
      </c>
      <c r="C40" s="5"/>
      <c r="D40" s="16">
        <f>SUM(G40)</f>
        <v>0</v>
      </c>
      <c r="E40" s="51"/>
      <c r="F40" s="90"/>
      <c r="G40" s="52"/>
      <c r="H40" s="9"/>
    </row>
    <row r="41" spans="1:8" ht="15.75">
      <c r="A41" s="18"/>
      <c r="B41" s="78" t="s">
        <v>158</v>
      </c>
      <c r="C41" s="5"/>
      <c r="D41" s="16">
        <f>SUM(G41)</f>
        <v>0</v>
      </c>
      <c r="E41" s="51"/>
      <c r="F41" s="90">
        <v>1</v>
      </c>
      <c r="G41" s="52"/>
      <c r="H41" s="9"/>
    </row>
    <row r="42" spans="1:8" ht="15.75">
      <c r="A42" s="18"/>
      <c r="B42" s="75" t="s">
        <v>153</v>
      </c>
      <c r="C42" s="5"/>
      <c r="D42" s="16">
        <f>SUM(G42)</f>
        <v>0</v>
      </c>
      <c r="E42" s="51"/>
      <c r="F42" s="90"/>
      <c r="G42" s="52"/>
      <c r="H42" s="9"/>
    </row>
    <row r="43" spans="1:8" ht="15.75">
      <c r="A43" s="18"/>
      <c r="B43" s="78" t="s">
        <v>130</v>
      </c>
      <c r="C43" s="5"/>
      <c r="D43" s="16">
        <f>SUM(G43)</f>
        <v>0</v>
      </c>
      <c r="E43" s="51"/>
      <c r="F43" s="90">
        <v>1</v>
      </c>
      <c r="G43" s="52"/>
      <c r="H43" s="9"/>
    </row>
    <row r="44" spans="1:8" ht="15.75">
      <c r="B44" s="75" t="s">
        <v>152</v>
      </c>
      <c r="C44" s="5"/>
      <c r="D44" s="16">
        <f>SUM(G44)</f>
        <v>0</v>
      </c>
      <c r="E44" s="51"/>
      <c r="F44" s="90"/>
      <c r="G44" s="52"/>
      <c r="H44" s="9"/>
    </row>
    <row r="45" spans="1:8" ht="15.75">
      <c r="B45" s="74" t="s">
        <v>83</v>
      </c>
      <c r="C45" s="5"/>
      <c r="D45" s="16">
        <f>SUM(G45)</f>
        <v>0</v>
      </c>
      <c r="E45" s="51"/>
      <c r="F45" s="90">
        <v>1</v>
      </c>
      <c r="G45" s="52"/>
      <c r="H45" s="9"/>
    </row>
    <row r="46" spans="1:8" ht="15.75">
      <c r="B46" s="75" t="s">
        <v>151</v>
      </c>
      <c r="C46" s="5"/>
      <c r="D46" s="16">
        <f>SUM(G46)</f>
        <v>0</v>
      </c>
      <c r="E46" s="51"/>
      <c r="F46" s="90"/>
      <c r="G46" s="52"/>
      <c r="H46" s="9"/>
    </row>
    <row r="47" spans="1:8" ht="15.75">
      <c r="B47" s="74" t="s">
        <v>131</v>
      </c>
      <c r="C47" s="5"/>
      <c r="D47" s="16">
        <f>SUM(G47)</f>
        <v>0</v>
      </c>
      <c r="E47" s="51"/>
      <c r="F47" s="90">
        <v>1</v>
      </c>
      <c r="G47" s="52"/>
      <c r="H47" s="9"/>
    </row>
  </sheetData>
  <sortState ref="B10:H47">
    <sortCondition descending="1" ref="D10:D47"/>
    <sortCondition ref="B10:B47"/>
  </sortState>
  <mergeCells count="4">
    <mergeCell ref="B8:B9"/>
    <mergeCell ref="G9:H9"/>
    <mergeCell ref="D7:D9"/>
    <mergeCell ref="G8:H8"/>
  </mergeCells>
  <pageMargins left="0.39370078740157483" right="0.23622047244094491" top="0.6692913385826772" bottom="0.74803149606299213" header="0.31496062992125984" footer="0.31496062992125984"/>
  <pageSetup paperSize="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published="0"/>
  <dimension ref="A1:AI11"/>
  <sheetViews>
    <sheetView workbookViewId="0">
      <selection activeCell="G13" sqref="G13"/>
    </sheetView>
  </sheetViews>
  <sheetFormatPr baseColWidth="10" defaultRowHeight="18.75"/>
  <cols>
    <col min="1" max="1" width="7" style="38" bestFit="1" customWidth="1"/>
    <col min="2" max="2" width="8.5703125" style="38" bestFit="1" customWidth="1"/>
    <col min="3" max="3" width="0.85546875" style="39" customWidth="1"/>
    <col min="4" max="4" width="3.5703125" style="35" bestFit="1" customWidth="1"/>
    <col min="5" max="5" width="7.5703125" style="35" bestFit="1" customWidth="1"/>
    <col min="6" max="6" width="6.5703125" style="35" bestFit="1" customWidth="1"/>
    <col min="7" max="7" width="3.85546875" style="35" bestFit="1" customWidth="1"/>
    <col min="8" max="8" width="0.85546875" style="39" customWidth="1"/>
    <col min="9" max="9" width="3.5703125" style="35" bestFit="1" customWidth="1"/>
    <col min="10" max="10" width="7.5703125" style="35" bestFit="1" customWidth="1"/>
    <col min="11" max="11" width="6.5703125" style="35" bestFit="1" customWidth="1"/>
    <col min="12" max="12" width="3.85546875" style="35" bestFit="1" customWidth="1"/>
    <col min="13" max="13" width="0.85546875" style="39" customWidth="1"/>
    <col min="14" max="14" width="5.85546875" style="35" customWidth="1"/>
    <col min="15" max="15" width="7.5703125" style="35" bestFit="1" customWidth="1"/>
    <col min="16" max="16" width="6.5703125" style="35" bestFit="1" customWidth="1"/>
    <col min="17" max="17" width="7.5703125" style="35" customWidth="1"/>
    <col min="18" max="18" width="0.85546875" style="39" customWidth="1"/>
    <col min="19" max="19" width="8.28515625" style="35" customWidth="1"/>
    <col min="20" max="20" width="7.5703125" style="35" bestFit="1" customWidth="1"/>
    <col min="21" max="21" width="6.5703125" style="35" bestFit="1" customWidth="1"/>
    <col min="22" max="22" width="5.28515625" style="35" customWidth="1"/>
    <col min="23" max="23" width="0.85546875" style="39" customWidth="1"/>
    <col min="24" max="24" width="3.5703125" style="35" bestFit="1" customWidth="1"/>
    <col min="25" max="25" width="7.5703125" style="35" bestFit="1" customWidth="1"/>
    <col min="26" max="26" width="6.5703125" style="35" bestFit="1" customWidth="1"/>
    <col min="27" max="27" width="3.85546875" style="35" bestFit="1" customWidth="1"/>
    <col min="28" max="28" width="0.85546875" customWidth="1"/>
    <col min="29" max="30" width="8.7109375" style="35" customWidth="1"/>
    <col min="31" max="32" width="8.7109375" customWidth="1"/>
    <col min="33" max="33" width="0.7109375" customWidth="1"/>
    <col min="34" max="35" width="8.7109375" customWidth="1"/>
  </cols>
  <sheetData>
    <row r="1" spans="1:35">
      <c r="C1" s="40"/>
      <c r="D1" s="227" t="s">
        <v>22</v>
      </c>
      <c r="E1" s="228"/>
      <c r="F1" s="228"/>
      <c r="G1" s="228"/>
      <c r="H1" s="40"/>
      <c r="I1" s="227" t="s">
        <v>23</v>
      </c>
      <c r="J1" s="228"/>
      <c r="K1" s="228"/>
      <c r="L1" s="228"/>
      <c r="M1" s="40"/>
      <c r="N1" s="227" t="s">
        <v>24</v>
      </c>
      <c r="O1" s="228"/>
      <c r="P1" s="228"/>
      <c r="Q1" s="228"/>
      <c r="R1" s="40"/>
      <c r="S1" s="227" t="s">
        <v>27</v>
      </c>
      <c r="T1" s="228"/>
      <c r="U1" s="228"/>
      <c r="V1" s="228"/>
      <c r="W1" s="40"/>
      <c r="X1" s="227" t="s">
        <v>25</v>
      </c>
      <c r="Y1" s="228"/>
      <c r="Z1" s="228"/>
      <c r="AA1" s="228"/>
      <c r="AB1" s="43"/>
      <c r="AC1" s="221" t="s">
        <v>98</v>
      </c>
      <c r="AD1" s="219"/>
      <c r="AE1" s="224" t="s">
        <v>32</v>
      </c>
      <c r="AF1" s="224"/>
    </row>
    <row r="2" spans="1:35">
      <c r="B2" s="41" t="s">
        <v>19</v>
      </c>
      <c r="C2" s="40"/>
      <c r="D2" s="36" t="s">
        <v>20</v>
      </c>
      <c r="E2" s="36" t="s">
        <v>21</v>
      </c>
      <c r="F2" s="36" t="s">
        <v>73</v>
      </c>
      <c r="G2" s="36" t="s">
        <v>12</v>
      </c>
      <c r="H2" s="40"/>
      <c r="I2" s="36" t="s">
        <v>20</v>
      </c>
      <c r="J2" s="36" t="s">
        <v>21</v>
      </c>
      <c r="K2" s="36" t="s">
        <v>73</v>
      </c>
      <c r="L2" s="36" t="s">
        <v>12</v>
      </c>
      <c r="M2" s="40"/>
      <c r="N2" s="36" t="s">
        <v>20</v>
      </c>
      <c r="O2" s="36" t="s">
        <v>21</v>
      </c>
      <c r="P2" s="36" t="s">
        <v>73</v>
      </c>
      <c r="Q2" s="36" t="s">
        <v>12</v>
      </c>
      <c r="R2" s="40"/>
      <c r="S2" s="36" t="s">
        <v>20</v>
      </c>
      <c r="T2" s="36" t="s">
        <v>21</v>
      </c>
      <c r="U2" s="36" t="s">
        <v>73</v>
      </c>
      <c r="V2" s="36" t="s">
        <v>12</v>
      </c>
      <c r="W2" s="40"/>
      <c r="X2" s="36" t="s">
        <v>20</v>
      </c>
      <c r="Y2" s="36" t="s">
        <v>21</v>
      </c>
      <c r="Z2" s="36" t="s">
        <v>73</v>
      </c>
      <c r="AA2" s="36" t="s">
        <v>12</v>
      </c>
      <c r="AB2" s="43"/>
      <c r="AC2" s="36" t="s">
        <v>73</v>
      </c>
      <c r="AD2" s="36" t="s">
        <v>12</v>
      </c>
      <c r="AE2" s="36" t="s">
        <v>73</v>
      </c>
      <c r="AF2" s="36" t="s">
        <v>12</v>
      </c>
    </row>
    <row r="3" spans="1:35">
      <c r="A3" s="39">
        <v>2019</v>
      </c>
      <c r="B3" s="42">
        <f>SUM(D3+I3+N3+S3+X3)</f>
        <v>82</v>
      </c>
      <c r="C3" s="40"/>
      <c r="D3" s="36">
        <v>36</v>
      </c>
      <c r="E3" s="36">
        <v>20</v>
      </c>
      <c r="F3" s="36">
        <v>19</v>
      </c>
      <c r="G3" s="36">
        <v>17</v>
      </c>
      <c r="H3" s="40"/>
      <c r="I3" s="36">
        <v>12</v>
      </c>
      <c r="J3" s="36">
        <v>3</v>
      </c>
      <c r="K3" s="36">
        <v>8</v>
      </c>
      <c r="L3" s="36">
        <v>4</v>
      </c>
      <c r="M3" s="40"/>
      <c r="N3" s="36">
        <v>20</v>
      </c>
      <c r="O3" s="36">
        <v>8</v>
      </c>
      <c r="P3" s="36">
        <v>15</v>
      </c>
      <c r="Q3" s="36">
        <v>5</v>
      </c>
      <c r="R3" s="40"/>
      <c r="S3" s="36">
        <v>13</v>
      </c>
      <c r="T3" s="36">
        <v>8</v>
      </c>
      <c r="U3" s="36">
        <v>6</v>
      </c>
      <c r="V3" s="36">
        <v>7</v>
      </c>
      <c r="W3" s="40"/>
      <c r="X3" s="36">
        <v>1</v>
      </c>
      <c r="Y3" s="36">
        <v>1</v>
      </c>
      <c r="Z3" s="36">
        <v>1</v>
      </c>
      <c r="AA3" s="36">
        <v>0</v>
      </c>
      <c r="AB3" s="43"/>
      <c r="AC3" s="27">
        <f t="shared" ref="AC3:AD5" si="0">SUM(F3+K3+P3+U3+Z3)</f>
        <v>49</v>
      </c>
      <c r="AD3" s="27">
        <f t="shared" si="0"/>
        <v>33</v>
      </c>
      <c r="AE3" s="27">
        <v>17</v>
      </c>
      <c r="AF3" s="27">
        <v>15</v>
      </c>
    </row>
    <row r="4" spans="1:35">
      <c r="A4" s="39">
        <v>2021</v>
      </c>
      <c r="B4" s="42">
        <f>SUM(AC4:AD4)</f>
        <v>54</v>
      </c>
      <c r="C4" s="40"/>
      <c r="D4" s="36">
        <v>29</v>
      </c>
      <c r="E4" s="36">
        <v>13</v>
      </c>
      <c r="F4" s="36">
        <v>14</v>
      </c>
      <c r="G4" s="36">
        <v>15</v>
      </c>
      <c r="H4" s="40"/>
      <c r="I4" s="36">
        <v>4</v>
      </c>
      <c r="J4" s="36">
        <v>0</v>
      </c>
      <c r="K4" s="36">
        <v>3</v>
      </c>
      <c r="L4" s="36">
        <v>1</v>
      </c>
      <c r="M4" s="40"/>
      <c r="N4" s="36">
        <v>15</v>
      </c>
      <c r="O4" s="36">
        <v>5</v>
      </c>
      <c r="P4" s="36">
        <v>5</v>
      </c>
      <c r="Q4" s="36">
        <v>10</v>
      </c>
      <c r="R4" s="40"/>
      <c r="S4" s="36">
        <v>4</v>
      </c>
      <c r="T4" s="36">
        <v>2</v>
      </c>
      <c r="U4" s="36">
        <v>0</v>
      </c>
      <c r="V4" s="36">
        <v>4</v>
      </c>
      <c r="W4" s="40"/>
      <c r="X4" s="36">
        <v>2</v>
      </c>
      <c r="Y4" s="36">
        <v>1</v>
      </c>
      <c r="Z4" s="36">
        <v>1</v>
      </c>
      <c r="AA4" s="36">
        <v>1</v>
      </c>
      <c r="AB4" s="43"/>
      <c r="AC4" s="27">
        <f t="shared" si="0"/>
        <v>23</v>
      </c>
      <c r="AD4" s="27">
        <f t="shared" si="0"/>
        <v>31</v>
      </c>
      <c r="AE4" s="27">
        <v>13</v>
      </c>
      <c r="AF4" s="27">
        <v>10</v>
      </c>
    </row>
    <row r="5" spans="1:35">
      <c r="A5" s="39">
        <v>2022</v>
      </c>
      <c r="B5" s="42">
        <f>SUM(AC5:AD5)</f>
        <v>93</v>
      </c>
      <c r="C5" s="40"/>
      <c r="D5" s="36">
        <v>37</v>
      </c>
      <c r="E5" s="36">
        <v>16</v>
      </c>
      <c r="F5" s="36">
        <v>17</v>
      </c>
      <c r="G5" s="36">
        <v>20</v>
      </c>
      <c r="H5" s="40"/>
      <c r="I5" s="36">
        <v>12</v>
      </c>
      <c r="J5" s="36">
        <v>5</v>
      </c>
      <c r="K5" s="36">
        <v>5</v>
      </c>
      <c r="L5" s="36">
        <v>7</v>
      </c>
      <c r="M5" s="40"/>
      <c r="N5" s="36">
        <v>5</v>
      </c>
      <c r="O5" s="36">
        <v>0</v>
      </c>
      <c r="P5" s="36">
        <v>3</v>
      </c>
      <c r="Q5" s="36">
        <v>2</v>
      </c>
      <c r="R5" s="40"/>
      <c r="S5" s="36">
        <v>32</v>
      </c>
      <c r="T5" s="36">
        <v>22</v>
      </c>
      <c r="U5" s="36">
        <v>9</v>
      </c>
      <c r="V5" s="36">
        <v>23</v>
      </c>
      <c r="W5" s="40"/>
      <c r="X5" s="36">
        <v>7</v>
      </c>
      <c r="Y5" s="36">
        <v>2</v>
      </c>
      <c r="Z5" s="36">
        <v>1</v>
      </c>
      <c r="AA5" s="36">
        <v>6</v>
      </c>
      <c r="AB5" s="43"/>
      <c r="AC5" s="27">
        <f t="shared" si="0"/>
        <v>35</v>
      </c>
      <c r="AD5" s="27">
        <f t="shared" si="0"/>
        <v>58</v>
      </c>
      <c r="AE5" s="27">
        <v>16</v>
      </c>
      <c r="AF5" s="27">
        <v>19</v>
      </c>
    </row>
    <row r="6" spans="1:35">
      <c r="A6" s="67"/>
      <c r="B6" s="68"/>
      <c r="C6" s="69"/>
      <c r="D6" s="70"/>
      <c r="E6" s="70"/>
      <c r="F6" s="70"/>
      <c r="G6" s="70"/>
      <c r="H6" s="69"/>
      <c r="I6" s="70"/>
      <c r="J6" s="70"/>
      <c r="K6" s="70"/>
      <c r="L6" s="70"/>
      <c r="M6" s="69"/>
      <c r="N6" s="70"/>
      <c r="O6" s="70"/>
      <c r="P6" s="70"/>
      <c r="Q6" s="70"/>
      <c r="R6" s="69"/>
      <c r="S6" s="70"/>
      <c r="T6" s="70"/>
      <c r="U6" s="70"/>
      <c r="V6" s="70"/>
      <c r="W6" s="69"/>
      <c r="X6" s="70"/>
      <c r="Y6" s="70"/>
      <c r="Z6" s="70"/>
      <c r="AA6" s="70"/>
      <c r="AB6" s="5"/>
      <c r="AC6" s="71"/>
      <c r="AD6" s="71"/>
    </row>
    <row r="7" spans="1:35">
      <c r="C7" s="40"/>
      <c r="D7" s="225" t="s">
        <v>22</v>
      </c>
      <c r="E7" s="226"/>
      <c r="F7" s="226"/>
      <c r="G7" s="226"/>
      <c r="H7" s="40"/>
      <c r="I7" s="225" t="s">
        <v>23</v>
      </c>
      <c r="J7" s="226"/>
      <c r="K7" s="226"/>
      <c r="L7" s="226"/>
      <c r="M7" s="40"/>
      <c r="N7" s="225" t="s">
        <v>72</v>
      </c>
      <c r="O7" s="226"/>
      <c r="P7" s="226"/>
      <c r="Q7" s="226"/>
      <c r="R7" s="40"/>
      <c r="S7" s="225" t="s">
        <v>25</v>
      </c>
      <c r="T7" s="226"/>
      <c r="U7" s="226"/>
      <c r="V7" s="226"/>
      <c r="W7" s="40"/>
      <c r="X7" s="225" t="s">
        <v>119</v>
      </c>
      <c r="Y7" s="226"/>
      <c r="Z7" s="226"/>
      <c r="AA7" s="226"/>
      <c r="AB7" s="97"/>
      <c r="AC7" s="222" t="s">
        <v>98</v>
      </c>
      <c r="AD7" s="223"/>
      <c r="AE7" s="223"/>
      <c r="AF7" s="223"/>
      <c r="AG7" s="43"/>
      <c r="AH7" s="220" t="s">
        <v>32</v>
      </c>
      <c r="AI7" s="220"/>
    </row>
    <row r="8" spans="1:35">
      <c r="B8" s="41" t="s">
        <v>19</v>
      </c>
      <c r="C8" s="40"/>
      <c r="D8" s="36" t="s">
        <v>20</v>
      </c>
      <c r="E8" s="36" t="s">
        <v>21</v>
      </c>
      <c r="F8" s="36" t="s">
        <v>73</v>
      </c>
      <c r="G8" s="36" t="s">
        <v>12</v>
      </c>
      <c r="H8" s="40"/>
      <c r="I8" s="36" t="s">
        <v>20</v>
      </c>
      <c r="J8" s="36" t="s">
        <v>21</v>
      </c>
      <c r="K8" s="36" t="s">
        <v>73</v>
      </c>
      <c r="L8" s="36" t="s">
        <v>12</v>
      </c>
      <c r="M8" s="40"/>
      <c r="N8" s="36" t="s">
        <v>20</v>
      </c>
      <c r="O8" s="36" t="s">
        <v>21</v>
      </c>
      <c r="P8" s="36" t="s">
        <v>73</v>
      </c>
      <c r="Q8" s="36" t="s">
        <v>12</v>
      </c>
      <c r="R8" s="40"/>
      <c r="S8" s="36" t="s">
        <v>20</v>
      </c>
      <c r="T8" s="36" t="s">
        <v>21</v>
      </c>
      <c r="U8" s="36" t="s">
        <v>73</v>
      </c>
      <c r="V8" s="36" t="s">
        <v>12</v>
      </c>
      <c r="W8" s="40"/>
      <c r="X8" s="36" t="s">
        <v>20</v>
      </c>
      <c r="Y8" s="36" t="s">
        <v>21</v>
      </c>
      <c r="Z8" s="36" t="s">
        <v>73</v>
      </c>
      <c r="AA8" s="36" t="s">
        <v>12</v>
      </c>
      <c r="AB8" s="97"/>
      <c r="AC8" s="218" t="s">
        <v>73</v>
      </c>
      <c r="AD8" s="219"/>
      <c r="AE8" s="218" t="s">
        <v>12</v>
      </c>
      <c r="AF8" s="219"/>
      <c r="AG8" s="43"/>
      <c r="AH8" s="36" t="s">
        <v>73</v>
      </c>
      <c r="AI8" s="36" t="s">
        <v>12</v>
      </c>
    </row>
    <row r="9" spans="1:35">
      <c r="A9" s="39">
        <v>2023</v>
      </c>
      <c r="B9" s="42">
        <f>SUM(AC9+AE9)</f>
        <v>96</v>
      </c>
      <c r="C9" s="40"/>
      <c r="D9" s="36">
        <f>SUM(F9:G9)</f>
        <v>36</v>
      </c>
      <c r="E9" s="36">
        <v>18</v>
      </c>
      <c r="F9" s="36">
        <v>16</v>
      </c>
      <c r="G9" s="36">
        <v>20</v>
      </c>
      <c r="H9" s="40"/>
      <c r="I9" s="36">
        <f>SUM(K9:L9)</f>
        <v>15</v>
      </c>
      <c r="J9" s="36">
        <v>13</v>
      </c>
      <c r="K9" s="36">
        <v>7</v>
      </c>
      <c r="L9" s="36">
        <v>8</v>
      </c>
      <c r="M9" s="40"/>
      <c r="N9" s="36">
        <f>SUM(P9:Q9)</f>
        <v>32</v>
      </c>
      <c r="O9" s="36">
        <v>17</v>
      </c>
      <c r="P9" s="36">
        <v>14</v>
      </c>
      <c r="Q9" s="36">
        <v>18</v>
      </c>
      <c r="R9" s="40"/>
      <c r="S9" s="36">
        <f>SUM(U9:V9)</f>
        <v>13</v>
      </c>
      <c r="T9" s="36">
        <v>4</v>
      </c>
      <c r="U9" s="36">
        <v>6</v>
      </c>
      <c r="V9" s="36">
        <v>7</v>
      </c>
      <c r="W9" s="40"/>
      <c r="X9" s="36"/>
      <c r="Y9" s="36"/>
      <c r="Z9" s="36"/>
      <c r="AA9" s="36"/>
      <c r="AB9" s="97"/>
      <c r="AC9" s="218">
        <f>SUM(F9+K9+P9+U9)</f>
        <v>43</v>
      </c>
      <c r="AD9" s="219"/>
      <c r="AE9" s="218">
        <f>SUM(G9+L9+Q9+V9)</f>
        <v>53</v>
      </c>
      <c r="AF9" s="219"/>
      <c r="AG9" s="43"/>
      <c r="AH9" s="27">
        <v>15</v>
      </c>
      <c r="AI9" s="27">
        <v>20</v>
      </c>
    </row>
    <row r="10" spans="1:35">
      <c r="A10" s="39">
        <v>2024</v>
      </c>
      <c r="B10" s="42">
        <f>SUM(AC10+AE10)</f>
        <v>93</v>
      </c>
      <c r="C10" s="40"/>
      <c r="D10" s="36">
        <f>SUM(F10:G10)</f>
        <v>31</v>
      </c>
      <c r="E10" s="36">
        <v>11</v>
      </c>
      <c r="F10" s="36">
        <v>12</v>
      </c>
      <c r="G10" s="36">
        <v>19</v>
      </c>
      <c r="H10" s="40"/>
      <c r="I10" s="36">
        <f>SUM(K10:L10)</f>
        <v>21</v>
      </c>
      <c r="J10" s="36">
        <v>10</v>
      </c>
      <c r="K10" s="36">
        <v>9</v>
      </c>
      <c r="L10" s="36">
        <v>12</v>
      </c>
      <c r="M10" s="40"/>
      <c r="N10" s="36">
        <f>SUM(P10:Q10)</f>
        <v>28</v>
      </c>
      <c r="O10" s="36">
        <v>12</v>
      </c>
      <c r="P10" s="36">
        <v>20</v>
      </c>
      <c r="Q10" s="36">
        <v>8</v>
      </c>
      <c r="R10" s="40"/>
      <c r="S10" s="36">
        <f>SUM(U10:V10)</f>
        <v>9</v>
      </c>
      <c r="T10" s="36">
        <v>1</v>
      </c>
      <c r="U10" s="36">
        <v>6</v>
      </c>
      <c r="V10" s="36">
        <v>3</v>
      </c>
      <c r="W10" s="40"/>
      <c r="X10" s="36">
        <f>SUM(Z10:AA10)</f>
        <v>4</v>
      </c>
      <c r="Y10" s="36">
        <v>1</v>
      </c>
      <c r="Z10" s="36">
        <v>3</v>
      </c>
      <c r="AA10" s="36">
        <v>1</v>
      </c>
      <c r="AB10" s="97"/>
      <c r="AC10" s="218">
        <f>SUM(F10+K10+P10+U10+Z10)</f>
        <v>50</v>
      </c>
      <c r="AD10" s="219"/>
      <c r="AE10" s="218">
        <f>SUM(G10+L10+Q10+V10+AA10)</f>
        <v>43</v>
      </c>
      <c r="AF10" s="219"/>
      <c r="AG10" s="43"/>
      <c r="AH10" s="27">
        <v>18</v>
      </c>
      <c r="AI10" s="27">
        <v>16</v>
      </c>
    </row>
    <row r="11" spans="1:35">
      <c r="A11" s="39">
        <v>2025</v>
      </c>
      <c r="B11" s="42">
        <f>SUM(AC11+AE11)</f>
        <v>45</v>
      </c>
      <c r="C11" s="40"/>
      <c r="D11" s="36">
        <f>SUM(F11:G11)</f>
        <v>16</v>
      </c>
      <c r="E11" s="36">
        <v>7</v>
      </c>
      <c r="F11" s="36">
        <v>9</v>
      </c>
      <c r="G11" s="36">
        <v>7</v>
      </c>
      <c r="H11" s="40"/>
      <c r="I11" s="36">
        <f>SUM(K11:L11)</f>
        <v>9</v>
      </c>
      <c r="J11" s="36">
        <v>6</v>
      </c>
      <c r="K11" s="36">
        <v>7</v>
      </c>
      <c r="L11" s="36">
        <v>2</v>
      </c>
      <c r="M11" s="40"/>
      <c r="N11" s="36">
        <f>SUM(P11:Q11)</f>
        <v>14</v>
      </c>
      <c r="O11" s="36">
        <v>5</v>
      </c>
      <c r="P11" s="36">
        <v>9</v>
      </c>
      <c r="Q11" s="36">
        <v>5</v>
      </c>
      <c r="R11" s="40"/>
      <c r="S11" s="36">
        <f>SUM(U11:V11)</f>
        <v>3</v>
      </c>
      <c r="T11" s="36">
        <v>0</v>
      </c>
      <c r="U11" s="36">
        <v>1</v>
      </c>
      <c r="V11" s="36">
        <v>2</v>
      </c>
      <c r="W11" s="40"/>
      <c r="X11" s="36">
        <f>SUM(Z11:AA11)</f>
        <v>3</v>
      </c>
      <c r="Y11" s="36">
        <v>1</v>
      </c>
      <c r="Z11" s="36">
        <v>3</v>
      </c>
      <c r="AA11" s="36">
        <v>0</v>
      </c>
      <c r="AB11" s="97"/>
      <c r="AC11" s="218">
        <f>SUM(F11+K11+P11+U11+Z11)</f>
        <v>29</v>
      </c>
      <c r="AD11" s="219"/>
      <c r="AE11" s="218">
        <f>SUM(G11+L11+Q11+V11+AA11)</f>
        <v>16</v>
      </c>
      <c r="AF11" s="219"/>
      <c r="AG11" s="43"/>
      <c r="AH11" s="27">
        <v>14</v>
      </c>
      <c r="AI11" s="27">
        <v>7</v>
      </c>
    </row>
  </sheetData>
  <mergeCells count="22">
    <mergeCell ref="X7:AA7"/>
    <mergeCell ref="D1:G1"/>
    <mergeCell ref="I1:L1"/>
    <mergeCell ref="N1:Q1"/>
    <mergeCell ref="S1:V1"/>
    <mergeCell ref="X1:AA1"/>
    <mergeCell ref="D7:G7"/>
    <mergeCell ref="I7:L7"/>
    <mergeCell ref="N7:Q7"/>
    <mergeCell ref="S7:V7"/>
    <mergeCell ref="AC1:AD1"/>
    <mergeCell ref="AC10:AD10"/>
    <mergeCell ref="AE10:AF10"/>
    <mergeCell ref="AC7:AF7"/>
    <mergeCell ref="AE1:AF1"/>
    <mergeCell ref="AC8:AD8"/>
    <mergeCell ref="AC9:AD9"/>
    <mergeCell ref="AC11:AD11"/>
    <mergeCell ref="AE11:AF11"/>
    <mergeCell ref="AE8:AF8"/>
    <mergeCell ref="AE9:AF9"/>
    <mergeCell ref="AH7:AI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published="0"/>
  <dimension ref="A1:H50"/>
  <sheetViews>
    <sheetView topLeftCell="A16" workbookViewId="0">
      <selection activeCell="C22" sqref="C22"/>
    </sheetView>
  </sheetViews>
  <sheetFormatPr baseColWidth="10" defaultRowHeight="15"/>
  <cols>
    <col min="1" max="1" width="17.140625" bestFit="1" customWidth="1"/>
    <col min="2" max="2" width="6" style="35" bestFit="1" customWidth="1"/>
    <col min="3" max="3" width="5.7109375" style="35" bestFit="1" customWidth="1"/>
    <col min="4" max="4" width="6.42578125" style="35" bestFit="1" customWidth="1"/>
    <col min="5" max="5" width="5.7109375" style="35" bestFit="1" customWidth="1"/>
    <col min="6" max="7" width="5.7109375" style="35" customWidth="1"/>
    <col min="8" max="8" width="6.5703125" bestFit="1" customWidth="1"/>
  </cols>
  <sheetData>
    <row r="1" spans="1:8">
      <c r="A1" t="s">
        <v>214</v>
      </c>
    </row>
    <row r="2" spans="1:8">
      <c r="A2" t="s">
        <v>215</v>
      </c>
    </row>
    <row r="4" spans="1:8">
      <c r="A4" s="174" t="s">
        <v>34</v>
      </c>
    </row>
    <row r="5" spans="1:8">
      <c r="A5" s="191"/>
      <c r="B5" s="35" t="s">
        <v>86</v>
      </c>
      <c r="C5" s="35" t="s">
        <v>87</v>
      </c>
      <c r="D5" s="35" t="s">
        <v>88</v>
      </c>
      <c r="E5" s="35" t="s">
        <v>89</v>
      </c>
      <c r="F5" s="35" t="s">
        <v>132</v>
      </c>
      <c r="G5" s="35" t="s">
        <v>133</v>
      </c>
      <c r="H5" s="77" t="s">
        <v>19</v>
      </c>
    </row>
    <row r="6" spans="1:8">
      <c r="A6" s="25" t="s">
        <v>100</v>
      </c>
      <c r="D6" s="101"/>
      <c r="E6" s="101"/>
      <c r="H6">
        <f t="shared" ref="H6:H44" si="0">SUM(B6:G6)</f>
        <v>0</v>
      </c>
    </row>
    <row r="7" spans="1:8">
      <c r="A7" s="25" t="s">
        <v>30</v>
      </c>
      <c r="B7" s="98">
        <v>1</v>
      </c>
      <c r="D7" s="101"/>
      <c r="E7" s="101"/>
      <c r="H7">
        <f t="shared" si="0"/>
        <v>1</v>
      </c>
    </row>
    <row r="8" spans="1:8">
      <c r="A8" s="26" t="s">
        <v>14</v>
      </c>
      <c r="B8" s="101"/>
      <c r="C8" s="98">
        <v>1</v>
      </c>
      <c r="D8" s="101"/>
      <c r="E8" s="101"/>
      <c r="H8">
        <f t="shared" si="0"/>
        <v>1</v>
      </c>
    </row>
    <row r="9" spans="1:8">
      <c r="A9" s="26" t="s">
        <v>159</v>
      </c>
      <c r="B9" s="101"/>
      <c r="C9" s="101"/>
      <c r="D9" s="101"/>
      <c r="E9" s="101"/>
      <c r="H9">
        <f t="shared" si="0"/>
        <v>0</v>
      </c>
    </row>
    <row r="10" spans="1:8">
      <c r="A10" s="25" t="s">
        <v>28</v>
      </c>
      <c r="B10" s="101"/>
      <c r="C10" s="101"/>
      <c r="D10" s="101"/>
      <c r="E10" s="101"/>
      <c r="H10">
        <f t="shared" si="0"/>
        <v>0</v>
      </c>
    </row>
    <row r="11" spans="1:8">
      <c r="A11" s="74" t="s">
        <v>212</v>
      </c>
      <c r="B11" s="101"/>
      <c r="D11" s="98">
        <v>1</v>
      </c>
      <c r="H11">
        <f t="shared" si="0"/>
        <v>1</v>
      </c>
    </row>
    <row r="12" spans="1:8">
      <c r="A12" s="74" t="s">
        <v>81</v>
      </c>
      <c r="B12" s="98">
        <v>1</v>
      </c>
      <c r="H12">
        <f t="shared" si="0"/>
        <v>1</v>
      </c>
    </row>
    <row r="13" spans="1:8">
      <c r="A13" s="78" t="s">
        <v>129</v>
      </c>
      <c r="B13" s="98">
        <v>2</v>
      </c>
      <c r="C13" s="101"/>
      <c r="D13" s="101"/>
      <c r="H13">
        <f t="shared" si="0"/>
        <v>2</v>
      </c>
    </row>
    <row r="14" spans="1:8">
      <c r="A14" s="78" t="s">
        <v>164</v>
      </c>
      <c r="B14" s="101"/>
      <c r="C14" s="101"/>
      <c r="D14" s="101"/>
      <c r="H14">
        <f t="shared" si="0"/>
        <v>0</v>
      </c>
    </row>
    <row r="15" spans="1:8">
      <c r="A15" s="74" t="s">
        <v>164</v>
      </c>
      <c r="C15" s="101"/>
      <c r="D15" s="101"/>
      <c r="E15" s="101"/>
      <c r="F15" s="101"/>
      <c r="G15" s="101"/>
      <c r="H15">
        <f t="shared" si="0"/>
        <v>0</v>
      </c>
    </row>
    <row r="16" spans="1:8">
      <c r="A16" s="26" t="s">
        <v>29</v>
      </c>
      <c r="B16" s="98">
        <v>1</v>
      </c>
      <c r="D16" s="98">
        <v>2</v>
      </c>
      <c r="H16">
        <f t="shared" si="0"/>
        <v>3</v>
      </c>
    </row>
    <row r="17" spans="1:8">
      <c r="A17" s="26" t="s">
        <v>76</v>
      </c>
      <c r="B17" s="101"/>
      <c r="H17">
        <f t="shared" si="0"/>
        <v>0</v>
      </c>
    </row>
    <row r="18" spans="1:8">
      <c r="A18" s="25" t="s">
        <v>77</v>
      </c>
      <c r="B18" s="101"/>
      <c r="D18" s="98">
        <v>1</v>
      </c>
      <c r="H18">
        <f t="shared" si="0"/>
        <v>1</v>
      </c>
    </row>
    <row r="19" spans="1:8">
      <c r="A19" s="26" t="s">
        <v>31</v>
      </c>
      <c r="B19" s="98">
        <v>2</v>
      </c>
      <c r="C19" s="98">
        <v>2</v>
      </c>
      <c r="D19" s="98">
        <v>2</v>
      </c>
      <c r="E19" s="101"/>
      <c r="F19" s="98">
        <v>1</v>
      </c>
      <c r="H19">
        <f t="shared" si="0"/>
        <v>7</v>
      </c>
    </row>
    <row r="20" spans="1:8">
      <c r="A20" s="26" t="s">
        <v>210</v>
      </c>
      <c r="B20" s="98">
        <v>1</v>
      </c>
      <c r="C20" s="101"/>
      <c r="D20" s="101"/>
      <c r="E20" s="101"/>
      <c r="F20" s="101"/>
      <c r="H20">
        <f t="shared" si="0"/>
        <v>1</v>
      </c>
    </row>
    <row r="21" spans="1:8">
      <c r="A21" s="25" t="s">
        <v>222</v>
      </c>
      <c r="B21" s="98">
        <v>1</v>
      </c>
      <c r="C21" s="98">
        <v>1</v>
      </c>
      <c r="D21" s="98">
        <v>1</v>
      </c>
      <c r="H21">
        <f t="shared" si="0"/>
        <v>3</v>
      </c>
    </row>
    <row r="22" spans="1:8">
      <c r="A22" s="26" t="s">
        <v>15</v>
      </c>
      <c r="B22" s="101"/>
      <c r="C22" s="98">
        <v>1</v>
      </c>
      <c r="D22" s="101"/>
      <c r="E22" s="101"/>
      <c r="F22" s="101"/>
      <c r="H22">
        <f t="shared" si="0"/>
        <v>1</v>
      </c>
    </row>
    <row r="23" spans="1:8">
      <c r="A23" s="25" t="s">
        <v>16</v>
      </c>
      <c r="B23" s="98">
        <v>2</v>
      </c>
      <c r="D23" s="98">
        <v>1</v>
      </c>
      <c r="E23" s="98">
        <v>1</v>
      </c>
      <c r="H23">
        <f t="shared" si="0"/>
        <v>4</v>
      </c>
    </row>
    <row r="24" spans="1:8">
      <c r="A24" s="25" t="s">
        <v>13</v>
      </c>
      <c r="B24" s="98">
        <v>1</v>
      </c>
      <c r="C24" s="98">
        <v>1</v>
      </c>
      <c r="H24">
        <f t="shared" si="0"/>
        <v>2</v>
      </c>
    </row>
    <row r="25" spans="1:8">
      <c r="A25" s="26" t="s">
        <v>17</v>
      </c>
      <c r="B25" s="98">
        <v>1</v>
      </c>
      <c r="C25" s="98">
        <v>1</v>
      </c>
      <c r="D25" s="98">
        <v>1</v>
      </c>
      <c r="E25" s="101"/>
      <c r="H25">
        <f t="shared" si="0"/>
        <v>3</v>
      </c>
    </row>
    <row r="26" spans="1:8">
      <c r="A26" s="25" t="s">
        <v>78</v>
      </c>
      <c r="B26" s="101"/>
      <c r="C26" s="101"/>
      <c r="H26">
        <f t="shared" si="0"/>
        <v>0</v>
      </c>
    </row>
    <row r="27" spans="1:8">
      <c r="A27" s="25" t="s">
        <v>225</v>
      </c>
      <c r="B27" s="101"/>
      <c r="E27" s="98">
        <v>1</v>
      </c>
      <c r="H27">
        <f t="shared" si="0"/>
        <v>1</v>
      </c>
    </row>
    <row r="28" spans="1:8">
      <c r="A28" s="25" t="s">
        <v>90</v>
      </c>
      <c r="B28" s="98">
        <v>2</v>
      </c>
      <c r="D28" s="98">
        <v>2</v>
      </c>
      <c r="H28">
        <f t="shared" si="0"/>
        <v>4</v>
      </c>
    </row>
    <row r="29" spans="1:8">
      <c r="A29" s="26" t="s">
        <v>224</v>
      </c>
      <c r="C29" s="101"/>
      <c r="D29" s="98">
        <v>1</v>
      </c>
      <c r="F29" s="98">
        <v>1</v>
      </c>
      <c r="G29" s="98">
        <v>1</v>
      </c>
      <c r="H29">
        <f t="shared" si="0"/>
        <v>3</v>
      </c>
    </row>
    <row r="30" spans="1:8">
      <c r="A30" s="26" t="s">
        <v>211</v>
      </c>
      <c r="B30" s="101"/>
      <c r="C30" s="101"/>
      <c r="D30" s="98">
        <v>1</v>
      </c>
      <c r="H30">
        <f t="shared" si="0"/>
        <v>1</v>
      </c>
    </row>
    <row r="31" spans="1:8">
      <c r="A31" s="25" t="s">
        <v>79</v>
      </c>
      <c r="B31" s="101"/>
      <c r="C31" s="101"/>
      <c r="H31">
        <f t="shared" si="0"/>
        <v>0</v>
      </c>
    </row>
    <row r="32" spans="1:8">
      <c r="A32" s="26" t="s">
        <v>80</v>
      </c>
      <c r="B32" s="101"/>
      <c r="C32" s="101"/>
      <c r="D32" s="101"/>
      <c r="F32" s="101"/>
      <c r="H32">
        <f t="shared" si="0"/>
        <v>0</v>
      </c>
    </row>
    <row r="33" spans="1:8">
      <c r="A33" s="75" t="s">
        <v>84</v>
      </c>
      <c r="B33" s="101"/>
      <c r="C33" s="101"/>
      <c r="H33">
        <f t="shared" si="0"/>
        <v>0</v>
      </c>
    </row>
    <row r="34" spans="1:8">
      <c r="A34" s="28" t="s">
        <v>26</v>
      </c>
      <c r="B34" s="101"/>
      <c r="C34" s="101"/>
      <c r="H34">
        <f t="shared" si="0"/>
        <v>0</v>
      </c>
    </row>
    <row r="35" spans="1:8">
      <c r="A35" s="78" t="s">
        <v>158</v>
      </c>
      <c r="B35" s="101"/>
      <c r="C35" s="101"/>
      <c r="D35" s="101"/>
      <c r="H35">
        <f t="shared" si="0"/>
        <v>0</v>
      </c>
    </row>
    <row r="36" spans="1:8">
      <c r="A36" s="78" t="s">
        <v>213</v>
      </c>
      <c r="B36" s="101"/>
      <c r="C36" s="101"/>
      <c r="D36" s="98">
        <v>1</v>
      </c>
      <c r="H36">
        <f t="shared" si="0"/>
        <v>1</v>
      </c>
    </row>
    <row r="37" spans="1:8">
      <c r="A37" s="28" t="s">
        <v>165</v>
      </c>
      <c r="B37" s="101"/>
      <c r="C37" s="101"/>
      <c r="D37" s="101"/>
      <c r="H37">
        <f t="shared" si="0"/>
        <v>0</v>
      </c>
    </row>
    <row r="38" spans="1:8">
      <c r="A38" s="78" t="s">
        <v>130</v>
      </c>
      <c r="B38" s="101"/>
      <c r="C38" s="101"/>
      <c r="D38" s="101"/>
      <c r="H38">
        <f t="shared" si="0"/>
        <v>0</v>
      </c>
    </row>
    <row r="39" spans="1:8">
      <c r="A39" s="28" t="s">
        <v>163</v>
      </c>
      <c r="B39" s="101"/>
      <c r="C39" s="101"/>
      <c r="H39">
        <f t="shared" si="0"/>
        <v>0</v>
      </c>
    </row>
    <row r="40" spans="1:8">
      <c r="A40" s="74" t="s">
        <v>83</v>
      </c>
      <c r="D40" s="101"/>
      <c r="H40">
        <f t="shared" si="0"/>
        <v>0</v>
      </c>
    </row>
    <row r="41" spans="1:8">
      <c r="A41" s="74" t="s">
        <v>82</v>
      </c>
      <c r="B41" s="98">
        <v>1</v>
      </c>
      <c r="C41" s="98">
        <v>1</v>
      </c>
      <c r="E41" s="98">
        <v>1</v>
      </c>
      <c r="H41">
        <f t="shared" si="0"/>
        <v>3</v>
      </c>
    </row>
    <row r="42" spans="1:8">
      <c r="A42" s="74" t="s">
        <v>97</v>
      </c>
      <c r="C42" s="98">
        <v>1</v>
      </c>
      <c r="E42" s="101"/>
      <c r="H42">
        <f t="shared" si="0"/>
        <v>1</v>
      </c>
    </row>
    <row r="43" spans="1:8">
      <c r="A43" s="110" t="s">
        <v>151</v>
      </c>
      <c r="C43" s="101"/>
      <c r="D43" s="101"/>
      <c r="E43" s="101"/>
      <c r="F43" s="101"/>
      <c r="G43" s="101"/>
      <c r="H43">
        <f t="shared" si="0"/>
        <v>0</v>
      </c>
    </row>
    <row r="44" spans="1:8">
      <c r="A44" s="124" t="s">
        <v>131</v>
      </c>
      <c r="C44" s="101"/>
      <c r="D44" s="101"/>
      <c r="E44" s="101"/>
      <c r="F44" s="101"/>
      <c r="G44" s="101"/>
      <c r="H44">
        <f t="shared" si="0"/>
        <v>0</v>
      </c>
    </row>
    <row r="45" spans="1:8" s="126" customFormat="1">
      <c r="A45" s="125"/>
      <c r="B45" s="101"/>
      <c r="C45" s="101"/>
      <c r="D45" s="101"/>
      <c r="E45" s="101"/>
      <c r="F45" s="101"/>
      <c r="G45" s="101"/>
    </row>
    <row r="46" spans="1:8" ht="18.75">
      <c r="B46" s="35">
        <f>SUM(B6:B44)</f>
        <v>16</v>
      </c>
      <c r="C46" s="35">
        <f t="shared" ref="C46:G46" si="1">SUM(C6:C44)</f>
        <v>9</v>
      </c>
      <c r="D46" s="35">
        <f t="shared" si="1"/>
        <v>14</v>
      </c>
      <c r="E46" s="35">
        <f t="shared" si="1"/>
        <v>3</v>
      </c>
      <c r="F46" s="35">
        <f t="shared" si="1"/>
        <v>2</v>
      </c>
      <c r="G46" s="35">
        <f t="shared" si="1"/>
        <v>1</v>
      </c>
      <c r="H46" s="39">
        <f t="shared" ref="H46" si="2">SUM(H6:H44)</f>
        <v>45</v>
      </c>
    </row>
    <row r="47" spans="1:8" s="4" customFormat="1">
      <c r="B47" s="77"/>
      <c r="C47" s="77"/>
      <c r="D47" s="77"/>
      <c r="E47" s="77"/>
      <c r="F47" s="77"/>
      <c r="G47" s="77"/>
    </row>
    <row r="48" spans="1:8" s="4" customFormat="1">
      <c r="B48" s="77"/>
      <c r="C48" s="77"/>
      <c r="D48" s="77"/>
      <c r="E48" s="77"/>
      <c r="F48" s="77"/>
      <c r="G48" s="77"/>
    </row>
    <row r="49" spans="2:7" s="4" customFormat="1">
      <c r="B49" s="77"/>
      <c r="C49" s="77"/>
      <c r="D49" s="77"/>
      <c r="E49" s="77"/>
      <c r="F49" s="77"/>
      <c r="G49" s="77"/>
    </row>
    <row r="50" spans="2:7" s="4" customFormat="1">
      <c r="B50" s="77"/>
      <c r="C50" s="77"/>
      <c r="D50" s="77"/>
      <c r="E50" s="77"/>
      <c r="F50" s="77"/>
      <c r="G50" s="77"/>
    </row>
  </sheetData>
  <sortState ref="A7:H44">
    <sortCondition ref="A6:A44"/>
  </sortState>
  <mergeCells count="1">
    <mergeCell ref="A4:A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6</vt:i4>
      </vt:variant>
    </vt:vector>
  </HeadingPairs>
  <TitlesOfParts>
    <vt:vector size="17" baseType="lpstr">
      <vt:lpstr> U12 G </vt:lpstr>
      <vt:lpstr>U12 F  </vt:lpstr>
      <vt:lpstr>U10 G</vt:lpstr>
      <vt:lpstr>U10 F</vt:lpstr>
      <vt:lpstr>U8 G et F</vt:lpstr>
      <vt:lpstr>Calculs Pts Clubs</vt:lpstr>
      <vt:lpstr>Classement Clubs</vt:lpstr>
      <vt:lpstr>BILAN</vt:lpstr>
      <vt:lpstr>G &amp; F</vt:lpstr>
      <vt:lpstr>Points attribués</vt:lpstr>
      <vt:lpstr>Feuil1</vt:lpstr>
      <vt:lpstr>' U12 G '!Zone_d_impression</vt:lpstr>
      <vt:lpstr>'Classement Clubs'!Zone_d_impression</vt:lpstr>
      <vt:lpstr>'U10 F'!Zone_d_impression</vt:lpstr>
      <vt:lpstr>'U10 G'!Zone_d_impression</vt:lpstr>
      <vt:lpstr>'U12 F  '!Zone_d_impression</vt:lpstr>
      <vt:lpstr>'U8 G et F'!Zone_d_impression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MARTIN</dc:creator>
  <cp:lastModifiedBy>Bernard</cp:lastModifiedBy>
  <cp:lastPrinted>2024-11-27T10:34:55Z</cp:lastPrinted>
  <dcterms:created xsi:type="dcterms:W3CDTF">2013-11-13T16:24:54Z</dcterms:created>
  <dcterms:modified xsi:type="dcterms:W3CDTF">2025-02-11T12:21:58Z</dcterms:modified>
</cp:coreProperties>
</file>