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autoCompressPictures="0" defaultThemeVersion="124226"/>
  <bookViews>
    <workbookView xWindow="0" yWindow="120" windowWidth="20730" windowHeight="11640" tabRatio="824"/>
  </bookViews>
  <sheets>
    <sheet name=" U12 G " sheetId="41" r:id="rId1"/>
    <sheet name="U12 F  " sheetId="42" r:id="rId2"/>
    <sheet name="U10 G" sheetId="37" r:id="rId3"/>
    <sheet name="U10 F" sheetId="38" r:id="rId4"/>
    <sheet name="U8 G et F" sheetId="47" r:id="rId5"/>
    <sheet name="Calculs Pts Clubs" sheetId="43" r:id="rId6"/>
    <sheet name="Classement Clubs" sheetId="44" r:id="rId7"/>
    <sheet name="BILAN" sheetId="40" r:id="rId8"/>
    <sheet name="G &amp; F" sheetId="45" r:id="rId9"/>
    <sheet name="Points attribués" sheetId="9" r:id="rId10"/>
  </sheets>
  <definedNames>
    <definedName name="_xlnm.Print_Area" localSheetId="0">' U12 G '!$A$8:$H$9</definedName>
    <definedName name="_xlnm.Print_Area" localSheetId="6">'Classement Clubs'!$A$8:$C$16</definedName>
    <definedName name="_xlnm.Print_Area" localSheetId="3">'U10 F'!$A$8:$H$10</definedName>
    <definedName name="_xlnm.Print_Area" localSheetId="2">'U10 G'!$A$8:$H$11</definedName>
    <definedName name="_xlnm.Print_Area" localSheetId="1">'U12 F  '!$A$8:$H$13</definedName>
    <definedName name="_xlnm.Print_Area" localSheetId="4">'U8 G et F'!$A$8:$H$11</definedName>
  </definedNames>
  <calcPr calcId="125725"/>
</workbook>
</file>

<file path=xl/calcChain.xml><?xml version="1.0" encoding="utf-8"?>
<calcChain xmlns="http://schemas.openxmlformats.org/spreadsheetml/2006/main">
  <c r="AN31" i="43"/>
  <c r="AN24"/>
  <c r="AN20"/>
  <c r="AN16"/>
  <c r="AN14"/>
  <c r="D13" i="44"/>
  <c r="D14"/>
  <c r="D11"/>
  <c r="D12"/>
  <c r="D15"/>
  <c r="D18"/>
  <c r="D16"/>
  <c r="D19"/>
  <c r="D17"/>
  <c r="D20"/>
  <c r="D22"/>
  <c r="D23"/>
  <c r="D24"/>
  <c r="D28"/>
  <c r="D26"/>
  <c r="D21"/>
  <c r="D27"/>
  <c r="D31"/>
  <c r="D29"/>
  <c r="D25"/>
  <c r="D32"/>
  <c r="D30"/>
  <c r="D35"/>
  <c r="D33"/>
  <c r="D34"/>
  <c r="D38"/>
  <c r="D37"/>
  <c r="D36"/>
  <c r="D39"/>
  <c r="D40"/>
  <c r="D41"/>
  <c r="D42"/>
  <c r="D43"/>
  <c r="D10"/>
  <c r="BW13" i="47"/>
  <c r="BW11"/>
  <c r="BW10"/>
  <c r="CN13" i="38"/>
  <c r="CN14"/>
  <c r="CN15"/>
  <c r="CN10"/>
  <c r="CD13" i="37"/>
  <c r="CD16"/>
  <c r="CD19"/>
  <c r="CD20"/>
  <c r="CD18"/>
  <c r="CD14"/>
  <c r="CD24"/>
  <c r="CD25"/>
  <c r="CD10"/>
  <c r="CN21" i="42"/>
  <c r="CN12"/>
  <c r="CN18"/>
  <c r="CN20"/>
  <c r="CN22"/>
  <c r="CN16"/>
  <c r="CN24"/>
  <c r="CN15"/>
  <c r="CD11" i="41"/>
  <c r="CD25"/>
  <c r="CD23"/>
  <c r="CD14"/>
  <c r="CD10"/>
  <c r="CD17"/>
  <c r="CD21"/>
  <c r="CD16"/>
  <c r="CD20"/>
  <c r="CD13"/>
  <c r="CD30"/>
  <c r="CD26"/>
  <c r="I11" i="47"/>
  <c r="I12"/>
  <c r="I13"/>
  <c r="I10"/>
  <c r="I11" i="38"/>
  <c r="I12"/>
  <c r="I13"/>
  <c r="I14"/>
  <c r="I15"/>
  <c r="I16"/>
  <c r="I17"/>
  <c r="I18"/>
  <c r="I10"/>
  <c r="I10" i="37"/>
  <c r="I12"/>
  <c r="I14"/>
  <c r="I13"/>
  <c r="I16"/>
  <c r="I17"/>
  <c r="I15"/>
  <c r="I21"/>
  <c r="I22"/>
  <c r="I20"/>
  <c r="I23"/>
  <c r="I19"/>
  <c r="I18"/>
  <c r="I26"/>
  <c r="I27"/>
  <c r="I25"/>
  <c r="I24"/>
  <c r="I28"/>
  <c r="I29"/>
  <c r="I30"/>
  <c r="I31"/>
  <c r="I32"/>
  <c r="I33"/>
  <c r="I34"/>
  <c r="I35"/>
  <c r="I36"/>
  <c r="I11"/>
  <c r="I23" i="42"/>
  <c r="I28"/>
  <c r="I21"/>
  <c r="I12"/>
  <c r="I10"/>
  <c r="I17"/>
  <c r="I18"/>
  <c r="I25"/>
  <c r="I20"/>
  <c r="I22"/>
  <c r="I14"/>
  <c r="I16"/>
  <c r="I13"/>
  <c r="I27"/>
  <c r="I26"/>
  <c r="I30"/>
  <c r="I19"/>
  <c r="I29"/>
  <c r="I24"/>
  <c r="I11"/>
  <c r="I15"/>
  <c r="I26" i="41"/>
  <c r="I25"/>
  <c r="I31"/>
  <c r="I32"/>
  <c r="I15"/>
  <c r="I36"/>
  <c r="I23"/>
  <c r="I19"/>
  <c r="I39"/>
  <c r="I40"/>
  <c r="I14"/>
  <c r="I35"/>
  <c r="I10"/>
  <c r="I17"/>
  <c r="I21"/>
  <c r="I37"/>
  <c r="I33"/>
  <c r="I16"/>
  <c r="I18"/>
  <c r="I12"/>
  <c r="I20"/>
  <c r="I13"/>
  <c r="I30"/>
  <c r="I11"/>
  <c r="I38"/>
  <c r="I22"/>
  <c r="I29"/>
  <c r="I28"/>
  <c r="I24"/>
  <c r="I27"/>
  <c r="I34"/>
  <c r="AK48" i="43"/>
  <c r="AK42"/>
  <c r="AK40"/>
  <c r="AK36"/>
  <c r="AK33"/>
  <c r="AK31"/>
  <c r="AK26"/>
  <c r="AK24"/>
  <c r="AK21"/>
  <c r="AK13"/>
  <c r="AK10"/>
  <c r="AK8"/>
  <c r="CG11" i="38"/>
  <c r="CG14"/>
  <c r="CG15"/>
  <c r="CG10"/>
  <c r="BP10" i="47"/>
  <c r="BP11"/>
  <c r="BP12"/>
  <c r="BP13"/>
  <c r="BW13" i="37"/>
  <c r="BW17"/>
  <c r="BW16"/>
  <c r="BW27"/>
  <c r="BW12"/>
  <c r="BW14"/>
  <c r="BW22"/>
  <c r="BW21"/>
  <c r="BW26"/>
  <c r="BW23"/>
  <c r="BW25"/>
  <c r="BW31"/>
  <c r="BW10"/>
  <c r="BW11"/>
  <c r="BW15"/>
  <c r="CG23" i="42"/>
  <c r="CG12"/>
  <c r="CG10"/>
  <c r="CG17"/>
  <c r="CG18"/>
  <c r="CG25"/>
  <c r="CG20"/>
  <c r="CG22"/>
  <c r="CG14"/>
  <c r="CG16"/>
  <c r="CG13"/>
  <c r="CG19"/>
  <c r="CG11"/>
  <c r="CG15"/>
  <c r="BW25" i="41"/>
  <c r="BW31"/>
  <c r="BW15"/>
  <c r="BW23"/>
  <c r="BW14"/>
  <c r="BW10"/>
  <c r="BW17"/>
  <c r="BW21"/>
  <c r="BW13"/>
  <c r="G13" i="47"/>
  <c r="AH44" i="43"/>
  <c r="AH39"/>
  <c r="AH33"/>
  <c r="AH28"/>
  <c r="AH25"/>
  <c r="AH21"/>
  <c r="AH19"/>
  <c r="AH17"/>
  <c r="AH14"/>
  <c r="AH9"/>
  <c r="AH6"/>
  <c r="AH4"/>
  <c r="BI11" i="47"/>
  <c r="BI12"/>
  <c r="BI10"/>
  <c r="BP13" i="37"/>
  <c r="BP16"/>
  <c r="BP12"/>
  <c r="BP19"/>
  <c r="BP20"/>
  <c r="BP18"/>
  <c r="BP14"/>
  <c r="BP23"/>
  <c r="BP24"/>
  <c r="BP25"/>
  <c r="BP10"/>
  <c r="BP11"/>
  <c r="BP15" i="41"/>
  <c r="BP19"/>
  <c r="BP14"/>
  <c r="BP35"/>
  <c r="BP17"/>
  <c r="BP16"/>
  <c r="BP12"/>
  <c r="BP20"/>
  <c r="BP13"/>
  <c r="BP11"/>
  <c r="BP22"/>
  <c r="BZ11" i="38"/>
  <c r="BZ10"/>
  <c r="BZ21" i="42"/>
  <c r="BZ12"/>
  <c r="BZ10"/>
  <c r="BZ17"/>
  <c r="BZ18"/>
  <c r="BZ25"/>
  <c r="BZ14"/>
  <c r="BZ16"/>
  <c r="BZ13"/>
  <c r="BZ19"/>
  <c r="BZ24"/>
  <c r="BZ11"/>
  <c r="BZ15"/>
  <c r="AE52" i="43"/>
  <c r="AE43"/>
  <c r="AE38"/>
  <c r="AE34"/>
  <c r="AE29"/>
  <c r="AE27"/>
  <c r="AE25"/>
  <c r="AE20"/>
  <c r="AE17"/>
  <c r="AE15"/>
  <c r="AE13"/>
  <c r="AE6"/>
  <c r="AE4"/>
  <c r="BS12" i="38"/>
  <c r="BS15"/>
  <c r="BS10"/>
  <c r="BS21" i="42"/>
  <c r="BS12"/>
  <c r="BS10"/>
  <c r="BS17"/>
  <c r="BS18"/>
  <c r="BS25"/>
  <c r="BS22"/>
  <c r="BS16"/>
  <c r="BS13"/>
  <c r="BS27"/>
  <c r="BS19"/>
  <c r="BS29"/>
  <c r="BS24"/>
  <c r="BS11"/>
  <c r="BS15"/>
  <c r="BI13" i="37"/>
  <c r="BI31" i="41"/>
  <c r="BI15"/>
  <c r="BI23"/>
  <c r="BI14"/>
  <c r="BI10"/>
  <c r="BI17"/>
  <c r="BI21"/>
  <c r="BI18"/>
  <c r="BI12"/>
  <c r="BI13"/>
  <c r="BI11"/>
  <c r="BI29"/>
  <c r="BI28"/>
  <c r="BB11" i="47"/>
  <c r="BB12"/>
  <c r="BB10"/>
  <c r="BI29" i="37"/>
  <c r="BI17"/>
  <c r="BI16"/>
  <c r="BI27"/>
  <c r="BI12"/>
  <c r="BI19"/>
  <c r="BI20"/>
  <c r="BI14"/>
  <c r="BI22"/>
  <c r="BI21"/>
  <c r="BI26"/>
  <c r="BI23"/>
  <c r="BI24"/>
  <c r="BI25"/>
  <c r="BI10"/>
  <c r="BI11"/>
  <c r="D58" i="43"/>
  <c r="AB34"/>
  <c r="AB30"/>
  <c r="AB23"/>
  <c r="AB19"/>
  <c r="AB16"/>
  <c r="AB14"/>
  <c r="AB11"/>
  <c r="AB4"/>
  <c r="G31" i="41"/>
  <c r="Y75" i="43"/>
  <c r="Y72"/>
  <c r="Y64"/>
  <c r="Y62"/>
  <c r="Y58"/>
  <c r="Y56"/>
  <c r="Y49"/>
  <c r="Y45"/>
  <c r="Y42"/>
  <c r="Y40"/>
  <c r="BG13" i="38"/>
  <c r="BG16"/>
  <c r="BG17"/>
  <c r="BG28" i="42"/>
  <c r="BG21"/>
  <c r="BG12"/>
  <c r="BG10"/>
  <c r="BG17"/>
  <c r="BG20"/>
  <c r="BG13"/>
  <c r="BG26"/>
  <c r="BG24"/>
  <c r="BG11"/>
  <c r="BG15"/>
  <c r="AW10" i="37"/>
  <c r="AW11"/>
  <c r="AW13"/>
  <c r="AW28"/>
  <c r="AW19"/>
  <c r="AW20"/>
  <c r="AW18"/>
  <c r="AW26" i="41"/>
  <c r="AW32"/>
  <c r="AW23"/>
  <c r="AW19"/>
  <c r="AW14"/>
  <c r="AW35"/>
  <c r="AW10"/>
  <c r="AW17"/>
  <c r="AW37"/>
  <c r="AW16"/>
  <c r="AW12"/>
  <c r="AW20"/>
  <c r="AW13"/>
  <c r="AW30"/>
  <c r="AW11"/>
  <c r="AW38"/>
  <c r="Y37" i="43"/>
  <c r="Y33"/>
  <c r="Y29"/>
  <c r="Y27"/>
  <c r="Y24"/>
  <c r="Y14"/>
  <c r="Y9"/>
  <c r="AP11" i="47"/>
  <c r="AP10"/>
  <c r="AZ11" i="38"/>
  <c r="AZ12"/>
  <c r="AZ14"/>
  <c r="AZ15"/>
  <c r="AZ10"/>
  <c r="AZ14" i="42"/>
  <c r="AZ16"/>
  <c r="AZ18"/>
  <c r="AZ23"/>
  <c r="AZ22"/>
  <c r="AZ25"/>
  <c r="AZ27"/>
  <c r="AZ29"/>
  <c r="AP30" i="37"/>
  <c r="AP27"/>
  <c r="AP12"/>
  <c r="AP15"/>
  <c r="AP14"/>
  <c r="AP16"/>
  <c r="AP17"/>
  <c r="AP21"/>
  <c r="AP22"/>
  <c r="AP26"/>
  <c r="AP23"/>
  <c r="AP25" i="41"/>
  <c r="AP32"/>
  <c r="AP15"/>
  <c r="AP21"/>
  <c r="AP33"/>
  <c r="AP18"/>
  <c r="AP22"/>
  <c r="AP29"/>
  <c r="AP27"/>
  <c r="AP34"/>
  <c r="P8" i="43"/>
  <c r="V34"/>
  <c r="V30"/>
  <c r="V28"/>
  <c r="V26"/>
  <c r="V21"/>
  <c r="V19"/>
  <c r="V16"/>
  <c r="V12"/>
  <c r="V7"/>
  <c r="V4"/>
  <c r="AI25" i="41"/>
  <c r="AI15"/>
  <c r="AI14"/>
  <c r="AI10"/>
  <c r="AI17"/>
  <c r="AI21"/>
  <c r="AI12"/>
  <c r="AI13"/>
  <c r="AI29"/>
  <c r="AI27"/>
  <c r="AI11" i="47"/>
  <c r="AI15" i="37"/>
  <c r="AI12"/>
  <c r="AI14"/>
  <c r="AI10"/>
  <c r="AI13"/>
  <c r="AI17"/>
  <c r="AI21"/>
  <c r="AI22"/>
  <c r="AI26"/>
  <c r="AI24"/>
  <c r="AI29"/>
  <c r="AI31"/>
  <c r="AI11"/>
  <c r="AS13" i="38"/>
  <c r="AS18"/>
  <c r="AS10"/>
  <c r="AS16"/>
  <c r="AS14"/>
  <c r="AS12"/>
  <c r="AS15"/>
  <c r="AS17"/>
  <c r="AS11"/>
  <c r="AS23" i="42"/>
  <c r="AS21"/>
  <c r="AS12"/>
  <c r="AS10"/>
  <c r="AS17"/>
  <c r="AS18"/>
  <c r="AS22"/>
  <c r="AS16"/>
  <c r="AS13"/>
  <c r="AS27"/>
  <c r="AS11"/>
  <c r="AS15"/>
  <c r="P31" i="43"/>
  <c r="C42" i="45"/>
  <c r="D42"/>
  <c r="E42"/>
  <c r="F42"/>
  <c r="G42"/>
  <c r="B42"/>
  <c r="H40"/>
  <c r="S57" i="43"/>
  <c r="S53"/>
  <c r="S51"/>
  <c r="S43"/>
  <c r="S36"/>
  <c r="S30"/>
  <c r="S26"/>
  <c r="S21"/>
  <c r="S15"/>
  <c r="S12"/>
  <c r="S10"/>
  <c r="S6"/>
  <c r="S4"/>
  <c r="P60"/>
  <c r="P55"/>
  <c r="P47"/>
  <c r="P45"/>
  <c r="P39"/>
  <c r="P37"/>
  <c r="P33"/>
  <c r="P22"/>
  <c r="P17"/>
  <c r="P11"/>
  <c r="P6"/>
  <c r="P4"/>
  <c r="M24"/>
  <c r="M19"/>
  <c r="M11"/>
  <c r="M5"/>
  <c r="H8" i="45"/>
  <c r="H9"/>
  <c r="H10"/>
  <c r="H11"/>
  <c r="H12"/>
  <c r="H13"/>
  <c r="H14"/>
  <c r="H15"/>
  <c r="H16"/>
  <c r="H17"/>
  <c r="H18"/>
  <c r="H19"/>
  <c r="H20"/>
  <c r="H21"/>
  <c r="H22"/>
  <c r="H23"/>
  <c r="H28"/>
  <c r="H42"/>
  <c r="H24"/>
  <c r="H25"/>
  <c r="H26"/>
  <c r="H27"/>
  <c r="H29"/>
  <c r="H30"/>
  <c r="H31"/>
  <c r="H32"/>
  <c r="H33"/>
  <c r="H34"/>
  <c r="H35"/>
  <c r="H36"/>
  <c r="H37"/>
  <c r="H38"/>
  <c r="H39"/>
  <c r="G18" i="38"/>
  <c r="G15"/>
  <c r="G28" i="42"/>
  <c r="J18" i="43"/>
  <c r="J13"/>
  <c r="J8"/>
  <c r="J4"/>
  <c r="G17" i="38"/>
  <c r="G26" i="42"/>
  <c r="G30"/>
  <c r="G46" i="43"/>
  <c r="G44"/>
  <c r="G36"/>
  <c r="G31"/>
  <c r="G28"/>
  <c r="G25"/>
  <c r="G22"/>
  <c r="G20"/>
  <c r="G14"/>
  <c r="G10"/>
  <c r="G8"/>
  <c r="G4"/>
  <c r="G11" i="47"/>
  <c r="G12"/>
  <c r="G10"/>
  <c r="G14" i="38"/>
  <c r="G12"/>
  <c r="G10"/>
  <c r="G16"/>
  <c r="G13"/>
  <c r="G11"/>
  <c r="G10" i="37"/>
  <c r="G17"/>
  <c r="G15"/>
  <c r="G14"/>
  <c r="G12"/>
  <c r="G16"/>
  <c r="G13"/>
  <c r="G20"/>
  <c r="G19"/>
  <c r="G22"/>
  <c r="G23"/>
  <c r="G30"/>
  <c r="G26"/>
  <c r="G33"/>
  <c r="G18"/>
  <c r="G21"/>
  <c r="G34"/>
  <c r="G24"/>
  <c r="G25"/>
  <c r="G28"/>
  <c r="G29"/>
  <c r="G31"/>
  <c r="G35"/>
  <c r="G32"/>
  <c r="G36"/>
  <c r="G27"/>
  <c r="G11"/>
  <c r="G10" i="42"/>
  <c r="G14"/>
  <c r="G19"/>
  <c r="G16"/>
  <c r="G18"/>
  <c r="G15"/>
  <c r="G17"/>
  <c r="G12"/>
  <c r="G21"/>
  <c r="G13"/>
  <c r="G22"/>
  <c r="G23"/>
  <c r="G25"/>
  <c r="G24"/>
  <c r="G27"/>
  <c r="G20"/>
  <c r="G29"/>
  <c r="G11"/>
  <c r="G18" i="41"/>
  <c r="G16"/>
  <c r="G22"/>
  <c r="G28"/>
  <c r="G10"/>
  <c r="G26"/>
  <c r="G17"/>
  <c r="G15"/>
  <c r="G11"/>
  <c r="G27"/>
  <c r="G34"/>
  <c r="G25"/>
  <c r="G32"/>
  <c r="G36"/>
  <c r="G23"/>
  <c r="G19"/>
  <c r="G39"/>
  <c r="G40"/>
  <c r="G14"/>
  <c r="G35"/>
  <c r="G21"/>
  <c r="G37"/>
  <c r="G33"/>
  <c r="G12"/>
  <c r="G20"/>
  <c r="G13"/>
  <c r="G30"/>
  <c r="G38"/>
  <c r="G29"/>
  <c r="G24"/>
  <c r="R13" i="42"/>
  <c r="R14"/>
  <c r="R19"/>
  <c r="R10"/>
  <c r="R16"/>
  <c r="R18"/>
  <c r="R12"/>
  <c r="R15"/>
  <c r="R21"/>
  <c r="R22"/>
  <c r="R24"/>
  <c r="R10" i="47"/>
  <c r="R12"/>
  <c r="R11"/>
  <c r="R10" i="38"/>
  <c r="R13"/>
  <c r="R14"/>
  <c r="R11"/>
  <c r="R17" i="42"/>
  <c r="R11"/>
  <c r="R17" i="37"/>
  <c r="R15"/>
  <c r="R20"/>
  <c r="R28"/>
  <c r="R18"/>
  <c r="R14"/>
  <c r="R32"/>
  <c r="R16"/>
  <c r="R19"/>
  <c r="R31"/>
  <c r="R13"/>
  <c r="R16" i="41"/>
  <c r="R18"/>
  <c r="R22"/>
  <c r="R28"/>
  <c r="R17"/>
  <c r="R26"/>
  <c r="R11"/>
  <c r="R27"/>
  <c r="R15"/>
  <c r="R10"/>
  <c r="R24"/>
  <c r="R11" i="37"/>
  <c r="R10"/>
  <c r="H7" i="45"/>
  <c r="H6"/>
  <c r="AE10" i="40"/>
  <c r="AC10"/>
  <c r="B10"/>
  <c r="X10"/>
  <c r="D10"/>
  <c r="I10"/>
  <c r="N10"/>
  <c r="S10"/>
  <c r="D64" i="43"/>
  <c r="D55"/>
  <c r="D51"/>
  <c r="D45"/>
  <c r="D43"/>
  <c r="D37"/>
  <c r="D32"/>
  <c r="D29"/>
  <c r="D17"/>
  <c r="D13"/>
  <c r="D10"/>
  <c r="D4"/>
  <c r="AE9" i="40"/>
  <c r="N9"/>
  <c r="S9"/>
  <c r="I9"/>
  <c r="D9"/>
  <c r="AC9"/>
  <c r="B9"/>
  <c r="AD5"/>
  <c r="AC5"/>
  <c r="B5"/>
  <c r="AD4"/>
  <c r="AC4"/>
  <c r="B4"/>
  <c r="AD3"/>
  <c r="AC3"/>
  <c r="B3"/>
</calcChain>
</file>

<file path=xl/sharedStrings.xml><?xml version="1.0" encoding="utf-8"?>
<sst xmlns="http://schemas.openxmlformats.org/spreadsheetml/2006/main" count="2371" uniqueCount="320">
  <si>
    <t>Place</t>
  </si>
  <si>
    <t>pts</t>
  </si>
  <si>
    <t>ATTRIBUTION DES POINTS</t>
  </si>
  <si>
    <t>Classement Général</t>
  </si>
  <si>
    <t>Clt Tour</t>
  </si>
  <si>
    <t>TOTAL POINTS</t>
  </si>
  <si>
    <t>U12 GARCONS</t>
  </si>
  <si>
    <t>U12 FILLES</t>
  </si>
  <si>
    <t>U10 FILLES</t>
  </si>
  <si>
    <t>Année</t>
  </si>
  <si>
    <t>Idx J</t>
  </si>
  <si>
    <t>1ère année</t>
  </si>
  <si>
    <t>Pdl</t>
  </si>
  <si>
    <t>Ile d'Or</t>
  </si>
  <si>
    <t>Baden</t>
  </si>
  <si>
    <t>Freslonnière</t>
  </si>
  <si>
    <t>Guérande</t>
  </si>
  <si>
    <t>Lanniron Quimper</t>
  </si>
  <si>
    <t xml:space="preserve">Points </t>
  </si>
  <si>
    <t>TOTAL</t>
  </si>
  <si>
    <t>Nb</t>
  </si>
  <si>
    <t>1ère an</t>
  </si>
  <si>
    <t>U12 Garçons</t>
  </si>
  <si>
    <t>U12 Filles</t>
  </si>
  <si>
    <t>U10 Garçons 1ère S</t>
  </si>
  <si>
    <t>U10 Filles</t>
  </si>
  <si>
    <t>Savenay</t>
  </si>
  <si>
    <t>U10 Garçons 2ème S</t>
  </si>
  <si>
    <t>Baugé</t>
  </si>
  <si>
    <t>Cap Malo</t>
  </si>
  <si>
    <t>Anjou</t>
  </si>
  <si>
    <t>Cicé Blossac</t>
  </si>
  <si>
    <t>18 trous ou 2x18 trous                                   G et F</t>
  </si>
  <si>
    <t>9 trous ou 2x9 et journée fille                                       G et F</t>
  </si>
  <si>
    <t>ATTRIBUTION DES POINTS en FINALE X2</t>
  </si>
  <si>
    <t>CLUBS</t>
  </si>
  <si>
    <t xml:space="preserve">U10 GARCONS </t>
  </si>
  <si>
    <t>Clubs</t>
  </si>
  <si>
    <t xml:space="preserve">Score 
</t>
  </si>
  <si>
    <t>RENNES ST JACQUES</t>
  </si>
  <si>
    <t>GUERANDE</t>
  </si>
  <si>
    <t>LANNIRON QUIMPER</t>
  </si>
  <si>
    <t>FRESLONNIERE</t>
  </si>
  <si>
    <t>LE MANS</t>
  </si>
  <si>
    <t>BAUGE</t>
  </si>
  <si>
    <t>ILE D'OR</t>
  </si>
  <si>
    <t>ST LAURENT</t>
  </si>
  <si>
    <t>CHENU Gabriel</t>
  </si>
  <si>
    <t>CRAND Lino</t>
  </si>
  <si>
    <t>LARVOR Télo</t>
  </si>
  <si>
    <t>PELTIER Edouard</t>
  </si>
  <si>
    <t>RIVOALLAND Merlin</t>
  </si>
  <si>
    <t>RODE Alan</t>
  </si>
  <si>
    <t>VASSEUR Ewen</t>
  </si>
  <si>
    <t>CHOLET</t>
  </si>
  <si>
    <t>NANTES VIGNEUX</t>
  </si>
  <si>
    <t>CICE BLOSSAC</t>
  </si>
  <si>
    <t>LA DOMANGERE</t>
  </si>
  <si>
    <t>SAVENAY</t>
  </si>
  <si>
    <t>SABLES D'OLONNE</t>
  </si>
  <si>
    <t>CARHAIX</t>
  </si>
  <si>
    <t>BOISGELIN</t>
  </si>
  <si>
    <t>ST MALO</t>
  </si>
  <si>
    <t>FOURNIER CORNET Léonie</t>
  </si>
  <si>
    <t>LASIERRA Eline</t>
  </si>
  <si>
    <t>LE BOURHIS Violette</t>
  </si>
  <si>
    <t>SANTUNE Clemence</t>
  </si>
  <si>
    <t>VILLAIN Charlize</t>
  </si>
  <si>
    <t>LAVAL</t>
  </si>
  <si>
    <t>L'ODET</t>
  </si>
  <si>
    <t>BLANC Auguste</t>
  </si>
  <si>
    <t>CHEVALIER Lucas</t>
  </si>
  <si>
    <t>FOUILLET Arthur</t>
  </si>
  <si>
    <t>LE SOLLIEC Maël</t>
  </si>
  <si>
    <t>MAILLET Eloan</t>
  </si>
  <si>
    <t>BAVARDAY Ruben</t>
  </si>
  <si>
    <t>COURSAULT Baptiste</t>
  </si>
  <si>
    <t>JOHNSTON Louis</t>
  </si>
  <si>
    <t>PRODHOMME Clément</t>
  </si>
  <si>
    <t>THIERRY-TERLAIN Bubba</t>
  </si>
  <si>
    <t>LE GALL Ange</t>
  </si>
  <si>
    <t>LE GALL Charlie</t>
  </si>
  <si>
    <t>TOSATTO Gabin</t>
  </si>
  <si>
    <t>ANJOU</t>
  </si>
  <si>
    <t>CAP MALO</t>
  </si>
  <si>
    <t>DAVY Zoé</t>
  </si>
  <si>
    <t>FOUCHE Charlotte</t>
  </si>
  <si>
    <t>HUMBERT Moira</t>
  </si>
  <si>
    <t>MARTY-MAHE Eloïse</t>
  </si>
  <si>
    <t>PORNIC</t>
  </si>
  <si>
    <t>BADEN</t>
  </si>
  <si>
    <t>MILAN Scarlett</t>
  </si>
  <si>
    <t>DUVAL Louis</t>
  </si>
  <si>
    <t>LUCAS Noa</t>
  </si>
  <si>
    <t>U10 Garçons</t>
  </si>
  <si>
    <t>Breizh</t>
  </si>
  <si>
    <t>NOM - Prénom</t>
  </si>
  <si>
    <t>GUIVARC'H Clémentine</t>
  </si>
  <si>
    <t>Carhaix</t>
  </si>
  <si>
    <t>Cholet</t>
  </si>
  <si>
    <t>Laval</t>
  </si>
  <si>
    <t>Le Mans</t>
  </si>
  <si>
    <t>Pornic</t>
  </si>
  <si>
    <t>Rennes St Jacques</t>
  </si>
  <si>
    <t>Boisgelin</t>
  </si>
  <si>
    <t>St Malo</t>
  </si>
  <si>
    <t>St Laurent</t>
  </si>
  <si>
    <t>Sables d'Olonne</t>
  </si>
  <si>
    <t>Les Ormes</t>
  </si>
  <si>
    <t>U12 G</t>
  </si>
  <si>
    <t>U12 F</t>
  </si>
  <si>
    <t xml:space="preserve">U10 G </t>
  </si>
  <si>
    <t>U10 F</t>
  </si>
  <si>
    <t>La Domangère</t>
  </si>
  <si>
    <t>Nantes Vigneux</t>
  </si>
  <si>
    <t>L'Odet</t>
  </si>
  <si>
    <t>DELORME Nathan</t>
  </si>
  <si>
    <t>CHAMBREUIL Ilian</t>
  </si>
  <si>
    <t>GUILLE Marceau</t>
  </si>
  <si>
    <t>ST BRIEUC</t>
  </si>
  <si>
    <t>MONDAUT Violette</t>
  </si>
  <si>
    <t>LES ORMES - 18 T</t>
  </si>
  <si>
    <t>G1</t>
  </si>
  <si>
    <t>CHOCHOIS Valentin</t>
  </si>
  <si>
    <t>ASSBAI Safaa</t>
  </si>
  <si>
    <t>St Samson</t>
  </si>
  <si>
    <t>Participants</t>
  </si>
  <si>
    <t>ANGERS</t>
  </si>
  <si>
    <t>Angers</t>
  </si>
  <si>
    <t>POILLERAT Harry</t>
  </si>
  <si>
    <t>MOUALLEM Arthur</t>
  </si>
  <si>
    <t>PREVET Léo</t>
  </si>
  <si>
    <t>BAVARDAY Isaac</t>
  </si>
  <si>
    <t>Idx 01/01</t>
  </si>
  <si>
    <r>
      <t xml:space="preserve">11/02/24 - </t>
    </r>
    <r>
      <rPr>
        <b/>
        <sz val="11"/>
        <color theme="1"/>
        <rFont val="Calibri"/>
        <family val="2"/>
        <scheme val="minor"/>
      </rPr>
      <t>G1</t>
    </r>
  </si>
  <si>
    <t>2012-2013</t>
  </si>
  <si>
    <t>HAMANN Etienne</t>
  </si>
  <si>
    <t>BESNOUX Mahé</t>
  </si>
  <si>
    <t>PIERRE Marceau</t>
  </si>
  <si>
    <t>LOUSSOUARN Agathe</t>
  </si>
  <si>
    <t>ST SAMSON</t>
  </si>
  <si>
    <t>CHABOT Anne-Constance</t>
  </si>
  <si>
    <t>OULHEN Clémence</t>
  </si>
  <si>
    <t>BREST ABERS</t>
  </si>
  <si>
    <t>LE GALL Inès</t>
  </si>
  <si>
    <t>2014 et &gt;</t>
  </si>
  <si>
    <t>LES ORMES</t>
  </si>
  <si>
    <t>LUCAS Lola</t>
  </si>
  <si>
    <t>SALADIN Hina</t>
  </si>
  <si>
    <t>PREVET Sacha</t>
  </si>
  <si>
    <t>OULHEN Marc</t>
  </si>
  <si>
    <t>QUERE Malo</t>
  </si>
  <si>
    <t>PREVET Maé</t>
  </si>
  <si>
    <t>OULHEN Paul</t>
  </si>
  <si>
    <t>2016 et &gt;</t>
  </si>
  <si>
    <t>LES ORMES - 9 T</t>
  </si>
  <si>
    <t>U8 Mixte</t>
  </si>
  <si>
    <t>U8 MXTE</t>
  </si>
  <si>
    <t>SABELLA Léon</t>
  </si>
  <si>
    <t>LE MEUR Lucien</t>
  </si>
  <si>
    <t>RESMOND Axel</t>
  </si>
  <si>
    <t>CHARBONNIER Victor</t>
  </si>
  <si>
    <t>BOUNET Raphaël</t>
  </si>
  <si>
    <t>FLOC'H Léo-Paul</t>
  </si>
  <si>
    <t>FOR</t>
  </si>
  <si>
    <t>ABJ</t>
  </si>
  <si>
    <t>GIRAULT Paul</t>
  </si>
  <si>
    <t>ST GREGOIRE</t>
  </si>
  <si>
    <t>VAL QUEVEN</t>
  </si>
  <si>
    <t>Breizh 2</t>
  </si>
  <si>
    <t>11/02/24</t>
  </si>
  <si>
    <t>Pdl 1</t>
  </si>
  <si>
    <t>Brest Abers</t>
  </si>
  <si>
    <t>St Grégoire</t>
  </si>
  <si>
    <t>Val Quéven</t>
  </si>
  <si>
    <t>U8 G</t>
  </si>
  <si>
    <t>U8 F</t>
  </si>
  <si>
    <t>BLOT Mathieu</t>
  </si>
  <si>
    <t>ANGUILL Hadrien</t>
  </si>
  <si>
    <t>BACK Albin</t>
  </si>
  <si>
    <t>LEGER Augustin</t>
  </si>
  <si>
    <t>CHARBONNEL Antoine</t>
  </si>
  <si>
    <t>BERNARD Célestin</t>
  </si>
  <si>
    <t>BONENFANT Nathan</t>
  </si>
  <si>
    <t>ST JD MONTS</t>
  </si>
  <si>
    <t>TOREST Andréa</t>
  </si>
  <si>
    <t>LEROY Juliette</t>
  </si>
  <si>
    <t>TRIBONDEAU-TOQUET Anaë</t>
  </si>
  <si>
    <t>MOURLON Eloïse</t>
  </si>
  <si>
    <t>ST SYLVAIN D'ANJOU</t>
  </si>
  <si>
    <t>GAUTIER Alice</t>
  </si>
  <si>
    <t>BRAULT Raphaël</t>
  </si>
  <si>
    <t>ST GILLES X VIE</t>
  </si>
  <si>
    <t>DELIS Camille</t>
  </si>
  <si>
    <t>DUIGOU Gauthier</t>
  </si>
  <si>
    <t>BREST IROISE</t>
  </si>
  <si>
    <t>LEGER Léonard</t>
  </si>
  <si>
    <t>BAYET Ines</t>
  </si>
  <si>
    <t>MOURLON Clarisse</t>
  </si>
  <si>
    <t>RIHOUET Adam</t>
  </si>
  <si>
    <t>Pdl 8</t>
  </si>
  <si>
    <t>Breizh 9</t>
  </si>
  <si>
    <t>Breizh 12</t>
  </si>
  <si>
    <t>G2</t>
  </si>
  <si>
    <t>#</t>
  </si>
  <si>
    <t>St Sylvain d'Anjou</t>
  </si>
  <si>
    <t>St Jd Monts</t>
  </si>
  <si>
    <t>St Gilles X Vie</t>
  </si>
  <si>
    <t>10/03/24</t>
  </si>
  <si>
    <r>
      <t xml:space="preserve">17/03/24 - </t>
    </r>
    <r>
      <rPr>
        <b/>
        <sz val="11"/>
        <color theme="1"/>
        <rFont val="Calibri"/>
        <family val="2"/>
        <scheme val="minor"/>
      </rPr>
      <t>G3</t>
    </r>
  </si>
  <si>
    <t>RENNES ST JACQUES - 18 T</t>
  </si>
  <si>
    <r>
      <t>09 et 10/03/2024 -</t>
    </r>
    <r>
      <rPr>
        <b/>
        <sz val="11"/>
        <color theme="1"/>
        <rFont val="Calibri"/>
        <family val="2"/>
        <scheme val="minor"/>
      </rPr>
      <t xml:space="preserve"> G2</t>
    </r>
  </si>
  <si>
    <t>RICHARD Lou</t>
  </si>
  <si>
    <t>SAMSON Sidonie</t>
  </si>
  <si>
    <t>CADO Manon</t>
  </si>
  <si>
    <t>BAIE DE MORLAIX</t>
  </si>
  <si>
    <t>NS</t>
  </si>
  <si>
    <t>G3</t>
  </si>
  <si>
    <t>Rennes SJ</t>
  </si>
  <si>
    <t>17/03/24</t>
  </si>
  <si>
    <t>PDL</t>
  </si>
  <si>
    <t>St Brieuc</t>
  </si>
  <si>
    <t>Baie de Morlaix</t>
  </si>
  <si>
    <r>
      <t xml:space="preserve">14/04/24 - </t>
    </r>
    <r>
      <rPr>
        <b/>
        <sz val="11"/>
        <color theme="1"/>
        <rFont val="Calibri"/>
        <family val="2"/>
        <scheme val="minor"/>
      </rPr>
      <t>G4</t>
    </r>
  </si>
  <si>
    <t>DEROCHE Honorine</t>
  </si>
  <si>
    <t>GERMAIN Alix</t>
  </si>
  <si>
    <t>Pdl 12</t>
  </si>
  <si>
    <t>Pdl 3</t>
  </si>
  <si>
    <t>MORINEAU Tess</t>
  </si>
  <si>
    <t>Breizh 6</t>
  </si>
  <si>
    <t>G4</t>
  </si>
  <si>
    <t>14/04/24</t>
  </si>
  <si>
    <t>St Jean de Monts</t>
  </si>
  <si>
    <t>Brest Iroise</t>
  </si>
  <si>
    <t>St Gilles X de Vie</t>
  </si>
  <si>
    <t>BREIZH 18</t>
  </si>
  <si>
    <t>PDLL 16</t>
  </si>
  <si>
    <t>Breizh 18</t>
  </si>
  <si>
    <t>Pdl 16</t>
  </si>
  <si>
    <r>
      <t xml:space="preserve">20/04/24 - </t>
    </r>
    <r>
      <rPr>
        <b/>
        <sz val="11"/>
        <color theme="1"/>
        <rFont val="Calibri"/>
        <family val="2"/>
        <scheme val="minor"/>
      </rPr>
      <t>G5</t>
    </r>
  </si>
  <si>
    <t>GUERANDE - 18 T</t>
  </si>
  <si>
    <r>
      <t xml:space="preserve">20/04/24 - </t>
    </r>
    <r>
      <rPr>
        <b/>
        <sz val="11"/>
        <color theme="1"/>
        <rFont val="Calibri"/>
        <family val="2"/>
        <scheme val="minor"/>
      </rPr>
      <t>G5</t>
    </r>
    <r>
      <rPr>
        <sz val="11"/>
        <color theme="1"/>
        <rFont val="Calibri"/>
        <family val="2"/>
        <scheme val="minor"/>
      </rPr>
      <t/>
    </r>
  </si>
  <si>
    <t xml:space="preserve">Total 
</t>
  </si>
  <si>
    <t xml:space="preserve">Score J1
</t>
  </si>
  <si>
    <t xml:space="preserve">Score J2
</t>
  </si>
  <si>
    <t>Score J1
Jour 1</t>
  </si>
  <si>
    <t>Score J2
Jour 2</t>
  </si>
  <si>
    <t>Score J2
Jour2</t>
  </si>
  <si>
    <t xml:space="preserve">LE MANS 24H </t>
  </si>
  <si>
    <t xml:space="preserve"> LE MANS 24H - 2 X 18 T</t>
  </si>
  <si>
    <t>LE MANS 24H - 2 X 18 T</t>
  </si>
  <si>
    <t>18 T en U12</t>
  </si>
  <si>
    <t>9 T</t>
  </si>
  <si>
    <t xml:space="preserve"> 2 X 18 T en U12</t>
  </si>
  <si>
    <t>2 X 9 T</t>
  </si>
  <si>
    <t>LE MANS 24H - 2 X 9 T</t>
  </si>
  <si>
    <t>Score</t>
  </si>
  <si>
    <t>GUERANDE - 9 T</t>
  </si>
  <si>
    <t>G5</t>
  </si>
  <si>
    <t>20/04/24</t>
  </si>
  <si>
    <r>
      <t>28/04/2024 -</t>
    </r>
    <r>
      <rPr>
        <b/>
        <sz val="11"/>
        <color theme="1"/>
        <rFont val="Calibri"/>
        <family val="2"/>
        <scheme val="minor"/>
      </rPr>
      <t xml:space="preserve"> G6</t>
    </r>
  </si>
  <si>
    <t>ILE D'OR - 18 T</t>
  </si>
  <si>
    <t xml:space="preserve">Score
</t>
  </si>
  <si>
    <t>G6</t>
  </si>
  <si>
    <r>
      <t xml:space="preserve"> 28/04/2024 -</t>
    </r>
    <r>
      <rPr>
        <b/>
        <sz val="11"/>
        <color theme="1"/>
        <rFont val="Calibri"/>
        <family val="2"/>
        <scheme val="minor"/>
      </rPr>
      <t xml:space="preserve"> G6</t>
    </r>
  </si>
  <si>
    <t xml:space="preserve"> 18 T </t>
  </si>
  <si>
    <t>CHABOT Henri-Alban</t>
  </si>
  <si>
    <t>28/04/24</t>
  </si>
  <si>
    <t>Breizh 20</t>
  </si>
  <si>
    <t>ILE D'OR - 9 T</t>
  </si>
  <si>
    <t>ST SAMSON - 2 X 18 T</t>
  </si>
  <si>
    <r>
      <t>18 et 19/05/2024 -</t>
    </r>
    <r>
      <rPr>
        <b/>
        <sz val="11"/>
        <color theme="1"/>
        <rFont val="Calibri"/>
        <family val="2"/>
        <scheme val="minor"/>
      </rPr>
      <t xml:space="preserve"> G7</t>
    </r>
  </si>
  <si>
    <t>G7</t>
  </si>
  <si>
    <t>ST SAMSON - 2 X 9 T</t>
  </si>
  <si>
    <t>19/05/24</t>
  </si>
  <si>
    <r>
      <t>01 et 02/06/2024 -</t>
    </r>
    <r>
      <rPr>
        <b/>
        <sz val="11"/>
        <color theme="1"/>
        <rFont val="Calibri"/>
        <family val="2"/>
        <scheme val="minor"/>
      </rPr>
      <t xml:space="preserve"> G8</t>
    </r>
  </si>
  <si>
    <t>REGIONAL ILE D'OR - 2 X 18 T</t>
  </si>
  <si>
    <t>REGIONAL ST CAST - 2 X 18 T</t>
  </si>
  <si>
    <t>G8</t>
  </si>
  <si>
    <t>St Cast</t>
  </si>
  <si>
    <t>Ile D'Or</t>
  </si>
  <si>
    <t>02/06/24</t>
  </si>
  <si>
    <t>REGIONAL ST CAST - 2 X 18 T en U12</t>
  </si>
  <si>
    <t>REGIONAL ST CAST - 2 X 9 T</t>
  </si>
  <si>
    <t>REGIONAL ILE D'OR - 2 X 18 T en U12</t>
  </si>
  <si>
    <r>
      <t>07/07/2024 -</t>
    </r>
    <r>
      <rPr>
        <b/>
        <sz val="11"/>
        <color theme="1"/>
        <rFont val="Calibri"/>
        <family val="2"/>
        <scheme val="minor"/>
      </rPr>
      <t xml:space="preserve"> G9</t>
    </r>
  </si>
  <si>
    <t>LAVAL - 9 T</t>
  </si>
  <si>
    <t>Score 
Jour 1</t>
  </si>
  <si>
    <t>LAVAL - 18 T</t>
  </si>
  <si>
    <t>G9</t>
  </si>
  <si>
    <t>07/07/24</t>
  </si>
  <si>
    <t>BENICHOU Lancelot</t>
  </si>
  <si>
    <t>Pdl 19</t>
  </si>
  <si>
    <t>GPJ BADEN - 2 X 18 T</t>
  </si>
  <si>
    <t>GPJ LA BAULE - 2 X 18 T</t>
  </si>
  <si>
    <r>
      <t>21 et 22/08/2024 -</t>
    </r>
    <r>
      <rPr>
        <b/>
        <sz val="11"/>
        <color theme="1"/>
        <rFont val="Calibri"/>
        <family val="2"/>
        <scheme val="minor"/>
      </rPr>
      <t xml:space="preserve"> G10</t>
    </r>
  </si>
  <si>
    <r>
      <t>28 et 29/08/2024 -</t>
    </r>
    <r>
      <rPr>
        <b/>
        <sz val="11"/>
        <color theme="1"/>
        <rFont val="Calibri"/>
        <family val="2"/>
        <scheme val="minor"/>
      </rPr>
      <t xml:space="preserve"> G11</t>
    </r>
  </si>
  <si>
    <t>GPJ BADEN - 2 X 18 T en U12</t>
  </si>
  <si>
    <t>GPJ BADEN - 2 X 9 T</t>
  </si>
  <si>
    <t>GPJ LA BAULE - 2 X 18 T en U12</t>
  </si>
  <si>
    <t>GPJ LA BAULE - 2 X 9 T</t>
  </si>
  <si>
    <t xml:space="preserve">LAVAL - 18 T </t>
  </si>
  <si>
    <t>G10</t>
  </si>
  <si>
    <t>22/08/24</t>
  </si>
  <si>
    <t>G11</t>
  </si>
  <si>
    <t>BAULE</t>
  </si>
  <si>
    <t>29/08/24</t>
  </si>
  <si>
    <t>NR</t>
  </si>
  <si>
    <r>
      <t>14 et 15/09/2024 -</t>
    </r>
    <r>
      <rPr>
        <b/>
        <sz val="11"/>
        <color theme="1"/>
        <rFont val="Calibri"/>
        <family val="2"/>
        <scheme val="minor"/>
      </rPr>
      <t xml:space="preserve"> G12</t>
    </r>
  </si>
  <si>
    <t>GPJ L'ODET - 2 X 18 T</t>
  </si>
  <si>
    <t>GPJ L'ODET - 2 X 9 T</t>
  </si>
  <si>
    <t>HAMON Louis</t>
  </si>
  <si>
    <t>G12</t>
  </si>
  <si>
    <t>ODET</t>
  </si>
  <si>
    <t>15/09/24</t>
  </si>
  <si>
    <r>
      <t>05 et 06/10/2024 -</t>
    </r>
    <r>
      <rPr>
        <b/>
        <sz val="11"/>
        <color theme="1"/>
        <rFont val="Calibri"/>
        <family val="2"/>
        <scheme val="minor"/>
      </rPr>
      <t xml:space="preserve"> G13</t>
    </r>
  </si>
  <si>
    <t>GPJ BOURGENAY - 2 X 18 T</t>
  </si>
  <si>
    <t>G13</t>
  </si>
  <si>
    <t>BOURGENAY</t>
  </si>
  <si>
    <t>07/10/24</t>
  </si>
</sst>
</file>

<file path=xl/styles.xml><?xml version="1.0" encoding="utf-8"?>
<styleSheet xmlns="http://schemas.openxmlformats.org/spreadsheetml/2006/main">
  <numFmts count="3">
    <numFmt numFmtId="164" formatCode="_-* #,##0.00\ [$€-1]_-;\-* #,##0.00\ [$€-1]_-;_-* &quot;-&quot;??\ [$€-1]_-"/>
    <numFmt numFmtId="165" formatCode="[$-40C]d\-mmm\-yy;@"/>
    <numFmt numFmtId="166" formatCode="0.0"/>
  </numFmts>
  <fonts count="4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1"/>
      <color indexed="12"/>
      <name val="Calibri"/>
      <family val="2"/>
    </font>
    <font>
      <sz val="9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</fonts>
  <fills count="4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2A9DD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8DB4E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2DDDC"/>
        <bgColor indexed="64"/>
      </patternFill>
    </fill>
    <fill>
      <patternFill patternType="solid">
        <fgColor rgb="FFFFC000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8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 applyNumberFormat="0" applyFill="0" applyBorder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9" fillId="0" borderId="12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13" applyNumberFormat="0" applyAlignment="0" applyProtection="0"/>
    <xf numFmtId="0" fontId="24" fillId="6" borderId="14" applyNumberFormat="0" applyAlignment="0" applyProtection="0"/>
    <xf numFmtId="0" fontId="25" fillId="6" borderId="13" applyNumberFormat="0" applyAlignment="0" applyProtection="0"/>
    <xf numFmtId="0" fontId="26" fillId="0" borderId="15" applyNumberFormat="0" applyFill="0" applyAlignment="0" applyProtection="0"/>
    <xf numFmtId="0" fontId="14" fillId="7" borderId="16" applyNumberFormat="0" applyAlignment="0" applyProtection="0"/>
    <xf numFmtId="0" fontId="27" fillId="0" borderId="0" applyNumberFormat="0" applyFill="0" applyBorder="0" applyAlignment="0" applyProtection="0"/>
    <xf numFmtId="0" fontId="1" fillId="8" borderId="17" applyNumberFormat="0" applyFont="0" applyAlignment="0" applyProtection="0"/>
    <xf numFmtId="0" fontId="28" fillId="0" borderId="0" applyNumberFormat="0" applyFill="0" applyBorder="0" applyAlignment="0" applyProtection="0"/>
    <xf numFmtId="0" fontId="10" fillId="0" borderId="18" applyNumberFormat="0" applyFill="0" applyAlignment="0" applyProtection="0"/>
    <xf numFmtId="0" fontId="29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4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8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2" borderId="0" applyNumberFormat="0" applyBorder="0" applyAlignment="0" applyProtection="0"/>
  </cellStyleXfs>
  <cellXfs count="384">
    <xf numFmtId="0" fontId="0" fillId="0" borderId="0" xfId="0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 applyBorder="1"/>
    <xf numFmtId="0" fontId="0" fillId="34" borderId="0" xfId="0" applyFill="1" applyBorder="1"/>
    <xf numFmtId="0" fontId="7" fillId="34" borderId="0" xfId="0" applyFont="1" applyFill="1" applyBorder="1" applyAlignment="1"/>
    <xf numFmtId="0" fontId="0" fillId="34" borderId="0" xfId="0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left"/>
    </xf>
    <xf numFmtId="0" fontId="7" fillId="35" borderId="0" xfId="0" applyFont="1" applyFill="1" applyBorder="1" applyAlignment="1"/>
    <xf numFmtId="0" fontId="0" fillId="35" borderId="0" xfId="0" applyFill="1" applyBorder="1" applyAlignment="1">
      <alignment horizontal="center"/>
    </xf>
    <xf numFmtId="0" fontId="15" fillId="33" borderId="19" xfId="0" applyFont="1" applyFill="1" applyBorder="1" applyAlignment="1">
      <alignment horizontal="center"/>
    </xf>
    <xf numFmtId="14" fontId="9" fillId="33" borderId="3" xfId="0" applyNumberFormat="1" applyFont="1" applyFill="1" applyBorder="1" applyAlignment="1">
      <alignment horizontal="center"/>
    </xf>
    <xf numFmtId="0" fontId="15" fillId="35" borderId="6" xfId="0" applyFont="1" applyFill="1" applyBorder="1" applyAlignment="1">
      <alignment horizontal="center"/>
    </xf>
    <xf numFmtId="14" fontId="9" fillId="35" borderId="7" xfId="0" applyNumberFormat="1" applyFont="1" applyFill="1" applyBorder="1" applyAlignment="1">
      <alignment horizontal="center"/>
    </xf>
    <xf numFmtId="0" fontId="31" fillId="0" borderId="1" xfId="0" applyFont="1" applyFill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32" fillId="36" borderId="0" xfId="0" applyFont="1" applyFill="1" applyBorder="1" applyAlignment="1">
      <alignment horizontal="center" vertical="center"/>
    </xf>
    <xf numFmtId="166" fontId="10" fillId="0" borderId="0" xfId="0" applyNumberFormat="1" applyFont="1" applyBorder="1" applyAlignment="1">
      <alignment horizontal="center" vertical="center"/>
    </xf>
    <xf numFmtId="166" fontId="0" fillId="0" borderId="0" xfId="0" applyNumberFormat="1" applyBorder="1"/>
    <xf numFmtId="166" fontId="0" fillId="0" borderId="0" xfId="0" applyNumberFormat="1" applyFont="1" applyBorder="1" applyAlignment="1">
      <alignment horizontal="center" vertical="center"/>
    </xf>
    <xf numFmtId="166" fontId="0" fillId="0" borderId="1" xfId="0" applyNumberFormat="1" applyFont="1" applyFill="1" applyBorder="1" applyAlignment="1">
      <alignment horizontal="center" vertical="center" wrapText="1"/>
    </xf>
    <xf numFmtId="166" fontId="0" fillId="0" borderId="1" xfId="0" applyNumberFormat="1" applyFont="1" applyBorder="1" applyAlignment="1">
      <alignment horizontal="center" vertical="center"/>
    </xf>
    <xf numFmtId="0" fontId="0" fillId="38" borderId="1" xfId="0" applyFill="1" applyBorder="1" applyAlignment="1">
      <alignment horizontal="center" vertical="center" wrapText="1"/>
    </xf>
    <xf numFmtId="0" fontId="0" fillId="39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8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5" fillId="33" borderId="20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/>
    </xf>
    <xf numFmtId="166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6" fontId="0" fillId="0" borderId="1" xfId="0" applyNumberFormat="1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35" borderId="0" xfId="0" applyFont="1" applyFill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0" fillId="35" borderId="0" xfId="0" applyFill="1"/>
    <xf numFmtId="0" fontId="0" fillId="39" borderId="0" xfId="0" applyFill="1" applyBorder="1" applyAlignment="1">
      <alignment horizontal="center" vertical="center"/>
    </xf>
    <xf numFmtId="0" fontId="0" fillId="37" borderId="0" xfId="0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35" borderId="1" xfId="0" applyFill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0" fillId="34" borderId="4" xfId="0" applyFill="1" applyBorder="1"/>
    <xf numFmtId="0" fontId="0" fillId="34" borderId="20" xfId="0" applyFill="1" applyBorder="1"/>
    <xf numFmtId="0" fontId="0" fillId="35" borderId="21" xfId="0" applyFill="1" applyBorder="1" applyAlignment="1">
      <alignment horizontal="center"/>
    </xf>
    <xf numFmtId="0" fontId="9" fillId="0" borderId="21" xfId="0" applyFont="1" applyBorder="1" applyAlignment="1">
      <alignment horizontal="center" vertical="center"/>
    </xf>
    <xf numFmtId="0" fontId="0" fillId="0" borderId="0" xfId="0" applyBorder="1" applyAlignment="1"/>
    <xf numFmtId="0" fontId="10" fillId="0" borderId="0" xfId="0" applyFont="1" applyBorder="1" applyAlignment="1">
      <alignment horizontal="center" vertical="center"/>
    </xf>
    <xf numFmtId="0" fontId="0" fillId="0" borderId="0" xfId="0" applyFill="1" applyBorder="1" applyAlignment="1"/>
    <xf numFmtId="0" fontId="8" fillId="0" borderId="0" xfId="0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11" fillId="0" borderId="7" xfId="0" applyFont="1" applyFill="1" applyBorder="1" applyAlignment="1">
      <alignment horizontal="left"/>
    </xf>
    <xf numFmtId="0" fontId="9" fillId="0" borderId="2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38" borderId="0" xfId="0" applyFill="1" applyBorder="1" applyAlignment="1">
      <alignment horizontal="center" vertical="center"/>
    </xf>
    <xf numFmtId="49" fontId="35" fillId="38" borderId="1" xfId="0" applyNumberFormat="1" applyFont="1" applyFill="1" applyBorder="1"/>
    <xf numFmtId="49" fontId="35" fillId="39" borderId="1" xfId="0" applyNumberFormat="1" applyFont="1" applyFill="1" applyBorder="1"/>
    <xf numFmtId="0" fontId="0" fillId="39" borderId="7" xfId="0" applyFill="1" applyBorder="1"/>
    <xf numFmtId="166" fontId="0" fillId="0" borderId="2" xfId="0" applyNumberFormat="1" applyFont="1" applyFill="1" applyBorder="1" applyAlignment="1">
      <alignment horizontal="center" vertical="center"/>
    </xf>
    <xf numFmtId="0" fontId="6" fillId="41" borderId="1" xfId="0" applyFont="1" applyFill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34" fillId="35" borderId="0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42" borderId="1" xfId="0" applyFont="1" applyFill="1" applyBorder="1" applyAlignment="1">
      <alignment horizontal="center" vertical="center"/>
    </xf>
    <xf numFmtId="0" fontId="0" fillId="34" borderId="7" xfId="0" applyFill="1" applyBorder="1"/>
    <xf numFmtId="0" fontId="0" fillId="39" borderId="0" xfId="0" applyFill="1" applyBorder="1"/>
    <xf numFmtId="0" fontId="6" fillId="41" borderId="3" xfId="0" applyFont="1" applyFill="1" applyBorder="1" applyAlignment="1">
      <alignment horizontal="center" vertical="center"/>
    </xf>
    <xf numFmtId="49" fontId="35" fillId="39" borderId="1" xfId="0" applyNumberFormat="1" applyFont="1" applyFill="1" applyBorder="1" applyAlignment="1">
      <alignment horizontal="center" vertical="center"/>
    </xf>
    <xf numFmtId="49" fontId="35" fillId="38" borderId="1" xfId="0" applyNumberFormat="1" applyFont="1" applyFill="1" applyBorder="1" applyAlignment="1">
      <alignment horizontal="center"/>
    </xf>
    <xf numFmtId="0" fontId="0" fillId="43" borderId="0" xfId="0" applyFill="1"/>
    <xf numFmtId="0" fontId="0" fillId="0" borderId="0" xfId="0" applyFill="1" applyBorder="1" applyAlignment="1">
      <alignment horizontal="center" vertical="center"/>
    </xf>
    <xf numFmtId="49" fontId="35" fillId="39" borderId="1" xfId="0" applyNumberFormat="1" applyFont="1" applyFill="1" applyBorder="1" applyAlignment="1">
      <alignment horizontal="center"/>
    </xf>
    <xf numFmtId="0" fontId="11" fillId="0" borderId="2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8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6" fillId="38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6" fillId="36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0" fillId="0" borderId="0" xfId="0" applyBorder="1" applyAlignment="1"/>
    <xf numFmtId="0" fontId="10" fillId="0" borderId="0" xfId="0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165" fontId="11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/>
    </xf>
    <xf numFmtId="0" fontId="10" fillId="0" borderId="0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/>
    </xf>
    <xf numFmtId="0" fontId="36" fillId="36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66" fontId="0" fillId="0" borderId="1" xfId="0" applyNumberFormat="1" applyFont="1" applyFill="1" applyBorder="1"/>
    <xf numFmtId="0" fontId="0" fillId="34" borderId="0" xfId="0" applyFill="1"/>
    <xf numFmtId="0" fontId="0" fillId="44" borderId="0" xfId="0" applyFill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0" fillId="35" borderId="0" xfId="0" applyFill="1" applyBorder="1"/>
    <xf numFmtId="0" fontId="11" fillId="0" borderId="1" xfId="0" applyFont="1" applyFill="1" applyBorder="1"/>
    <xf numFmtId="0" fontId="0" fillId="0" borderId="21" xfId="0" applyFill="1" applyBorder="1"/>
    <xf numFmtId="0" fontId="0" fillId="0" borderId="2" xfId="0" applyFill="1" applyBorder="1"/>
    <xf numFmtId="0" fontId="9" fillId="0" borderId="21" xfId="0" applyFont="1" applyFill="1" applyBorder="1" applyAlignment="1">
      <alignment horizontal="center"/>
    </xf>
    <xf numFmtId="0" fontId="0" fillId="0" borderId="0" xfId="0" applyBorder="1" applyAlignment="1"/>
    <xf numFmtId="49" fontId="35" fillId="0" borderId="1" xfId="0" applyNumberFormat="1" applyFont="1" applyFill="1" applyBorder="1"/>
    <xf numFmtId="0" fontId="0" fillId="0" borderId="1" xfId="0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Border="1" applyAlignment="1"/>
    <xf numFmtId="0" fontId="6" fillId="45" borderId="1" xfId="0" applyFont="1" applyFill="1" applyBorder="1" applyAlignment="1">
      <alignment horizontal="center" vertical="center"/>
    </xf>
    <xf numFmtId="0" fontId="11" fillId="45" borderId="3" xfId="0" applyFont="1" applyFill="1" applyBorder="1" applyAlignment="1">
      <alignment horizontal="center"/>
    </xf>
    <xf numFmtId="0" fontId="9" fillId="45" borderId="21" xfId="0" applyFont="1" applyFill="1" applyBorder="1" applyAlignment="1">
      <alignment horizontal="center"/>
    </xf>
    <xf numFmtId="49" fontId="35" fillId="0" borderId="0" xfId="0" applyNumberFormat="1" applyFont="1" applyFill="1" applyBorder="1"/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14" fontId="9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0" fontId="7" fillId="0" borderId="0" xfId="0" applyFont="1" applyFill="1" applyBorder="1" applyAlignment="1"/>
    <xf numFmtId="0" fontId="0" fillId="0" borderId="0" xfId="0" applyBorder="1" applyAlignment="1">
      <alignment horizontal="left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Border="1" applyAlignment="1"/>
    <xf numFmtId="0" fontId="6" fillId="0" borderId="1" xfId="0" applyFont="1" applyFill="1" applyBorder="1" applyAlignment="1">
      <alignment horizontal="center" vertical="center"/>
    </xf>
    <xf numFmtId="14" fontId="0" fillId="0" borderId="34" xfId="0" applyNumberForma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/>
    <xf numFmtId="0" fontId="0" fillId="0" borderId="38" xfId="0" applyBorder="1" applyAlignment="1">
      <alignment horizontal="center" vertical="center"/>
    </xf>
    <xf numFmtId="49" fontId="35" fillId="38" borderId="39" xfId="0" applyNumberFormat="1" applyFont="1" applyFill="1" applyBorder="1"/>
    <xf numFmtId="0" fontId="0" fillId="0" borderId="38" xfId="0" applyFill="1" applyBorder="1" applyAlignment="1">
      <alignment horizontal="center" vertical="center"/>
    </xf>
    <xf numFmtId="49" fontId="35" fillId="39" borderId="39" xfId="0" applyNumberFormat="1" applyFont="1" applyFill="1" applyBorder="1"/>
    <xf numFmtId="49" fontId="35" fillId="39" borderId="40" xfId="0" applyNumberFormat="1" applyFont="1" applyFill="1" applyBorder="1"/>
    <xf numFmtId="0" fontId="9" fillId="0" borderId="41" xfId="0" applyFont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49" fontId="35" fillId="38" borderId="40" xfId="0" applyNumberFormat="1" applyFont="1" applyFill="1" applyBorder="1"/>
    <xf numFmtId="0" fontId="9" fillId="0" borderId="43" xfId="0" applyFont="1" applyBorder="1" applyAlignment="1">
      <alignment horizontal="center"/>
    </xf>
    <xf numFmtId="0" fontId="0" fillId="0" borderId="42" xfId="0" applyBorder="1" applyAlignment="1">
      <alignment horizontal="center" vertical="center"/>
    </xf>
    <xf numFmtId="0" fontId="0" fillId="0" borderId="36" xfId="0" applyBorder="1" applyAlignment="1">
      <alignment horizontal="center"/>
    </xf>
    <xf numFmtId="0" fontId="0" fillId="0" borderId="38" xfId="0" applyBorder="1" applyAlignment="1">
      <alignment horizontal="center"/>
    </xf>
    <xf numFmtId="49" fontId="35" fillId="38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38" xfId="0" applyFill="1" applyBorder="1" applyAlignment="1">
      <alignment horizontal="center"/>
    </xf>
    <xf numFmtId="0" fontId="6" fillId="0" borderId="19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65" fontId="11" fillId="0" borderId="4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/>
    </xf>
    <xf numFmtId="0" fontId="0" fillId="0" borderId="4" xfId="0" applyFill="1" applyBorder="1" applyAlignment="1">
      <alignment vertical="center" wrapText="1"/>
    </xf>
    <xf numFmtId="14" fontId="9" fillId="0" borderId="4" xfId="0" applyNumberFormat="1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0" fillId="0" borderId="6" xfId="0" applyBorder="1" applyAlignment="1"/>
    <xf numFmtId="0" fontId="0" fillId="0" borderId="4" xfId="0" applyBorder="1"/>
    <xf numFmtId="0" fontId="15" fillId="0" borderId="31" xfId="0" applyFont="1" applyFill="1" applyBorder="1" applyAlignment="1">
      <alignment horizontal="center"/>
    </xf>
    <xf numFmtId="14" fontId="9" fillId="0" borderId="9" xfId="0" applyNumberFormat="1" applyFont="1" applyFill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0" fillId="0" borderId="0" xfId="0" applyBorder="1" applyAlignment="1"/>
    <xf numFmtId="0" fontId="15" fillId="35" borderId="32" xfId="0" applyFont="1" applyFill="1" applyBorder="1" applyAlignment="1">
      <alignment horizontal="center"/>
    </xf>
    <xf numFmtId="14" fontId="9" fillId="35" borderId="32" xfId="0" applyNumberFormat="1" applyFont="1" applyFill="1" applyBorder="1" applyAlignment="1">
      <alignment horizontal="center"/>
    </xf>
    <xf numFmtId="0" fontId="7" fillId="35" borderId="32" xfId="0" applyFont="1" applyFill="1" applyBorder="1" applyAlignment="1"/>
    <xf numFmtId="0" fontId="0" fillId="35" borderId="32" xfId="0" applyFill="1" applyBorder="1" applyAlignment="1">
      <alignment horizontal="center"/>
    </xf>
    <xf numFmtId="0" fontId="15" fillId="35" borderId="20" xfId="0" applyFont="1" applyFill="1" applyBorder="1" applyAlignment="1">
      <alignment horizontal="center"/>
    </xf>
    <xf numFmtId="14" fontId="9" fillId="35" borderId="20" xfId="0" applyNumberFormat="1" applyFont="1" applyFill="1" applyBorder="1" applyAlignment="1">
      <alignment horizontal="center"/>
    </xf>
    <xf numFmtId="0" fontId="7" fillId="35" borderId="20" xfId="0" applyFont="1" applyFill="1" applyBorder="1" applyAlignment="1"/>
    <xf numFmtId="0" fontId="0" fillId="35" borderId="20" xfId="0" applyFill="1" applyBorder="1" applyAlignment="1">
      <alignment horizontal="center"/>
    </xf>
    <xf numFmtId="0" fontId="15" fillId="33" borderId="8" xfId="0" applyFont="1" applyFill="1" applyBorder="1" applyAlignment="1">
      <alignment horizontal="center"/>
    </xf>
    <xf numFmtId="14" fontId="9" fillId="33" borderId="9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0" fillId="0" borderId="4" xfId="0" applyFill="1" applyBorder="1"/>
    <xf numFmtId="0" fontId="0" fillId="0" borderId="0" xfId="0" applyFill="1" applyBorder="1" applyAlignment="1">
      <alignment horizontal="center"/>
    </xf>
    <xf numFmtId="0" fontId="9" fillId="0" borderId="43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39" borderId="0" xfId="0" applyFill="1" applyBorder="1" applyAlignment="1">
      <alignment horizontal="center"/>
    </xf>
    <xf numFmtId="0" fontId="0" fillId="0" borderId="0" xfId="0" applyBorder="1" applyAlignment="1"/>
    <xf numFmtId="0" fontId="11" fillId="0" borderId="1" xfId="0" applyFont="1" applyFill="1" applyBorder="1" applyAlignment="1">
      <alignment horizontal="center" vertical="center"/>
    </xf>
    <xf numFmtId="49" fontId="35" fillId="38" borderId="19" xfId="0" applyNumberFormat="1" applyFont="1" applyFill="1" applyBorder="1"/>
    <xf numFmtId="49" fontId="35" fillId="39" borderId="0" xfId="0" applyNumberFormat="1" applyFont="1" applyFill="1" applyBorder="1" applyAlignment="1">
      <alignment horizontal="center" vertical="center"/>
    </xf>
    <xf numFmtId="49" fontId="35" fillId="0" borderId="0" xfId="0" applyNumberFormat="1" applyFont="1" applyFill="1" applyBorder="1" applyAlignment="1">
      <alignment horizontal="center" vertical="center"/>
    </xf>
    <xf numFmtId="0" fontId="0" fillId="0" borderId="0" xfId="0" applyFill="1"/>
    <xf numFmtId="0" fontId="9" fillId="0" borderId="1" xfId="0" applyFont="1" applyFill="1" applyBorder="1" applyAlignment="1">
      <alignment horizontal="center" vertical="center"/>
    </xf>
    <xf numFmtId="0" fontId="0" fillId="0" borderId="42" xfId="0" applyBorder="1" applyAlignment="1">
      <alignment horizontal="center"/>
    </xf>
    <xf numFmtId="0" fontId="9" fillId="0" borderId="43" xfId="0" applyFont="1" applyFill="1" applyBorder="1" applyAlignment="1">
      <alignment horizontal="center"/>
    </xf>
    <xf numFmtId="0" fontId="0" fillId="0" borderId="1" xfId="0" applyBorder="1"/>
    <xf numFmtId="0" fontId="0" fillId="0" borderId="0" xfId="0" applyBorder="1" applyAlignment="1"/>
    <xf numFmtId="0" fontId="0" fillId="0" borderId="0" xfId="0" applyBorder="1" applyAlignment="1"/>
    <xf numFmtId="0" fontId="0" fillId="0" borderId="0" xfId="0" applyBorder="1" applyAlignment="1">
      <alignment horizontal="center" vertical="center"/>
    </xf>
    <xf numFmtId="49" fontId="35" fillId="39" borderId="19" xfId="0" applyNumberFormat="1" applyFont="1" applyFill="1" applyBorder="1"/>
    <xf numFmtId="49" fontId="35" fillId="0" borderId="8" xfId="0" applyNumberFormat="1" applyFont="1" applyFill="1" applyBorder="1"/>
    <xf numFmtId="0" fontId="9" fillId="0" borderId="5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/>
    </xf>
    <xf numFmtId="49" fontId="35" fillId="0" borderId="31" xfId="0" applyNumberFormat="1" applyFont="1" applyFill="1" applyBorder="1"/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31" xfId="0" applyFont="1" applyFill="1" applyBorder="1" applyAlignment="1">
      <alignment horizontal="center"/>
    </xf>
    <xf numFmtId="0" fontId="0" fillId="0" borderId="0" xfId="0" applyBorder="1" applyAlignment="1">
      <alignment vertical="center"/>
    </xf>
    <xf numFmtId="14" fontId="9" fillId="35" borderId="4" xfId="0" applyNumberFormat="1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 vertical="center"/>
    </xf>
    <xf numFmtId="0" fontId="0" fillId="0" borderId="0" xfId="0" applyBorder="1" applyAlignment="1"/>
    <xf numFmtId="0" fontId="0" fillId="0" borderId="0" xfId="0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/>
    <xf numFmtId="0" fontId="0" fillId="0" borderId="0" xfId="0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vertical="center"/>
    </xf>
    <xf numFmtId="0" fontId="6" fillId="0" borderId="21" xfId="0" applyFont="1" applyBorder="1" applyAlignment="1">
      <alignment horizontal="center"/>
    </xf>
    <xf numFmtId="0" fontId="0" fillId="0" borderId="0" xfId="0" applyBorder="1" applyAlignment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165" fontId="39" fillId="42" borderId="30" xfId="0" applyNumberFormat="1" applyFont="1" applyFill="1" applyBorder="1" applyAlignment="1">
      <alignment horizontal="center" vertical="center"/>
    </xf>
    <xf numFmtId="165" fontId="39" fillId="42" borderId="2" xfId="0" applyNumberFormat="1" applyFont="1" applyFill="1" applyBorder="1" applyAlignment="1">
      <alignment horizontal="center" vertical="center"/>
    </xf>
    <xf numFmtId="165" fontId="11" fillId="45" borderId="21" xfId="0" applyNumberFormat="1" applyFont="1" applyFill="1" applyBorder="1" applyAlignment="1">
      <alignment horizontal="center" vertical="center"/>
    </xf>
    <xf numFmtId="0" fontId="0" fillId="0" borderId="0" xfId="0" applyBorder="1" applyAlignment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66" fontId="37" fillId="0" borderId="1" xfId="0" applyNumberFormat="1" applyFont="1" applyBorder="1" applyAlignment="1">
      <alignment horizontal="center" vertical="center" wrapText="1"/>
    </xf>
    <xf numFmtId="166" fontId="0" fillId="0" borderId="3" xfId="0" applyNumberFormat="1" applyFont="1" applyFill="1" applyBorder="1" applyAlignment="1">
      <alignment horizontal="center" vertical="center" wrapText="1"/>
    </xf>
    <xf numFmtId="166" fontId="0" fillId="0" borderId="7" xfId="0" applyNumberFormat="1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/>
    </xf>
    <xf numFmtId="0" fontId="11" fillId="0" borderId="19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left"/>
    </xf>
    <xf numFmtId="0" fontId="6" fillId="38" borderId="19" xfId="0" applyFont="1" applyFill="1" applyBorder="1" applyAlignment="1">
      <alignment horizontal="center" vertical="center"/>
    </xf>
    <xf numFmtId="0" fontId="6" fillId="45" borderId="1" xfId="0" applyFont="1" applyFill="1" applyBorder="1" applyAlignment="1">
      <alignment horizontal="center" vertical="center" wrapText="1"/>
    </xf>
    <xf numFmtId="0" fontId="6" fillId="42" borderId="19" xfId="0" applyFont="1" applyFill="1" applyBorder="1" applyAlignment="1">
      <alignment horizontal="center" vertical="center"/>
    </xf>
    <xf numFmtId="0" fontId="0" fillId="0" borderId="0" xfId="0" applyBorder="1" applyAlignment="1"/>
    <xf numFmtId="0" fontId="0" fillId="0" borderId="0" xfId="0" applyBorder="1" applyAlignment="1">
      <alignment horizontal="center" vertical="center"/>
    </xf>
    <xf numFmtId="0" fontId="6" fillId="41" borderId="19" xfId="0" applyFont="1" applyFill="1" applyBorder="1" applyAlignment="1">
      <alignment horizontal="center" vertical="center"/>
    </xf>
    <xf numFmtId="0" fontId="0" fillId="0" borderId="35" xfId="0" applyFill="1" applyBorder="1" applyAlignment="1">
      <alignment horizontal="left" vertical="center"/>
    </xf>
    <xf numFmtId="0" fontId="0" fillId="0" borderId="2" xfId="0" applyBorder="1"/>
    <xf numFmtId="0" fontId="0" fillId="0" borderId="4" xfId="0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0" fillId="0" borderId="2" xfId="0" applyBorder="1" applyAlignment="1"/>
    <xf numFmtId="0" fontId="0" fillId="0" borderId="2" xfId="0" applyFill="1" applyBorder="1" applyAlignment="1"/>
    <xf numFmtId="166" fontId="0" fillId="0" borderId="2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5" fontId="11" fillId="0" borderId="9" xfId="0" applyNumberFormat="1" applyFont="1" applyFill="1" applyBorder="1" applyAlignment="1">
      <alignment horizontal="center"/>
    </xf>
    <xf numFmtId="165" fontId="39" fillId="0" borderId="4" xfId="0" applyNumberFormat="1" applyFont="1" applyFill="1" applyBorder="1" applyAlignment="1">
      <alignment horizontal="center"/>
    </xf>
    <xf numFmtId="165" fontId="39" fillId="0" borderId="7" xfId="0" applyNumberFormat="1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65" fontId="40" fillId="0" borderId="9" xfId="0" applyNumberFormat="1" applyFont="1" applyFill="1" applyBorder="1" applyAlignment="1">
      <alignment horizontal="center"/>
    </xf>
    <xf numFmtId="165" fontId="6" fillId="0" borderId="4" xfId="0" applyNumberFormat="1" applyFont="1" applyFill="1" applyBorder="1" applyAlignment="1">
      <alignment horizontal="center"/>
    </xf>
    <xf numFmtId="165" fontId="6" fillId="0" borderId="7" xfId="0" applyNumberFormat="1" applyFont="1" applyFill="1" applyBorder="1" applyAlignment="1">
      <alignment horizontal="center"/>
    </xf>
    <xf numFmtId="165" fontId="11" fillId="0" borderId="21" xfId="0" applyNumberFormat="1" applyFont="1" applyFill="1" applyBorder="1" applyAlignment="1">
      <alignment horizontal="center" vertical="center" wrapText="1"/>
    </xf>
    <xf numFmtId="0" fontId="0" fillId="0" borderId="30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10" fillId="0" borderId="22" xfId="0" applyFont="1" applyBorder="1" applyAlignment="1">
      <alignment horizontal="center" vertical="center"/>
    </xf>
    <xf numFmtId="0" fontId="0" fillId="0" borderId="23" xfId="0" applyBorder="1" applyAlignment="1"/>
    <xf numFmtId="0" fontId="0" fillId="0" borderId="24" xfId="0" applyBorder="1" applyAlignment="1"/>
    <xf numFmtId="0" fontId="0" fillId="0" borderId="25" xfId="0" applyBorder="1" applyAlignment="1"/>
    <xf numFmtId="0" fontId="0" fillId="0" borderId="0" xfId="0" applyBorder="1" applyAlignment="1"/>
    <xf numFmtId="0" fontId="0" fillId="0" borderId="26" xfId="0" applyBorder="1" applyAlignment="1"/>
    <xf numFmtId="0" fontId="0" fillId="0" borderId="27" xfId="0" applyBorder="1" applyAlignment="1"/>
    <xf numFmtId="0" fontId="0" fillId="0" borderId="28" xfId="0" applyBorder="1" applyAlignment="1"/>
    <xf numFmtId="0" fontId="0" fillId="0" borderId="29" xfId="0" applyBorder="1" applyAlignment="1"/>
    <xf numFmtId="0" fontId="30" fillId="40" borderId="5" xfId="0" applyFont="1" applyFill="1" applyBorder="1" applyAlignment="1">
      <alignment horizontal="center" vertical="center"/>
    </xf>
    <xf numFmtId="0" fontId="30" fillId="40" borderId="0" xfId="0" applyFont="1" applyFill="1" applyBorder="1" applyAlignment="1">
      <alignment horizontal="center" vertical="center"/>
    </xf>
    <xf numFmtId="0" fontId="30" fillId="40" borderId="4" xfId="0" applyFont="1" applyFill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166" fontId="37" fillId="0" borderId="19" xfId="0" applyNumberFormat="1" applyFont="1" applyBorder="1" applyAlignment="1">
      <alignment horizontal="center" vertical="center" wrapText="1"/>
    </xf>
    <xf numFmtId="166" fontId="37" fillId="0" borderId="3" xfId="0" applyNumberFormat="1" applyFont="1" applyBorder="1" applyAlignment="1">
      <alignment horizontal="center" vertical="center" wrapText="1"/>
    </xf>
    <xf numFmtId="166" fontId="10" fillId="0" borderId="19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49" fontId="0" fillId="0" borderId="21" xfId="0" applyNumberFormat="1" applyBorder="1" applyAlignment="1">
      <alignment horizontal="center" vertical="center"/>
    </xf>
    <xf numFmtId="49" fontId="0" fillId="0" borderId="30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6" fillId="0" borderId="2" xfId="0" applyFont="1" applyBorder="1" applyAlignment="1"/>
    <xf numFmtId="0" fontId="0" fillId="0" borderId="30" xfId="0" applyBorder="1"/>
    <xf numFmtId="0" fontId="0" fillId="0" borderId="2" xfId="0" applyBorder="1"/>
    <xf numFmtId="0" fontId="8" fillId="0" borderId="21" xfId="0" applyFont="1" applyFill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30" fillId="4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65" fontId="11" fillId="41" borderId="21" xfId="0" applyNumberFormat="1" applyFont="1" applyFill="1" applyBorder="1" applyAlignment="1">
      <alignment horizontal="center" vertical="center"/>
    </xf>
    <xf numFmtId="165" fontId="39" fillId="41" borderId="30" xfId="0" applyNumberFormat="1" applyFont="1" applyFill="1" applyBorder="1" applyAlignment="1">
      <alignment horizontal="center" vertical="center"/>
    </xf>
    <xf numFmtId="165" fontId="39" fillId="41" borderId="2" xfId="0" applyNumberFormat="1" applyFont="1" applyFill="1" applyBorder="1" applyAlignment="1">
      <alignment horizontal="center" vertical="center"/>
    </xf>
    <xf numFmtId="165" fontId="11" fillId="42" borderId="9" xfId="0" applyNumberFormat="1" applyFont="1" applyFill="1" applyBorder="1" applyAlignment="1">
      <alignment horizontal="center"/>
    </xf>
    <xf numFmtId="165" fontId="39" fillId="42" borderId="4" xfId="0" applyNumberFormat="1" applyFont="1" applyFill="1" applyBorder="1" applyAlignment="1">
      <alignment horizontal="center"/>
    </xf>
    <xf numFmtId="165" fontId="39" fillId="42" borderId="7" xfId="0" applyNumberFormat="1" applyFont="1" applyFill="1" applyBorder="1" applyAlignment="1">
      <alignment horizontal="center"/>
    </xf>
    <xf numFmtId="165" fontId="11" fillId="42" borderId="21" xfId="0" applyNumberFormat="1" applyFont="1" applyFill="1" applyBorder="1" applyAlignment="1">
      <alignment horizontal="center" vertical="center"/>
    </xf>
    <xf numFmtId="165" fontId="39" fillId="42" borderId="30" xfId="0" applyNumberFormat="1" applyFont="1" applyFill="1" applyBorder="1" applyAlignment="1">
      <alignment horizontal="center" vertical="center"/>
    </xf>
    <xf numFmtId="165" fontId="39" fillId="42" borderId="2" xfId="0" applyNumberFormat="1" applyFont="1" applyFill="1" applyBorder="1" applyAlignment="1">
      <alignment horizontal="center" vertical="center"/>
    </xf>
    <xf numFmtId="0" fontId="0" fillId="0" borderId="2" xfId="0" applyBorder="1" applyAlignment="1"/>
    <xf numFmtId="0" fontId="0" fillId="0" borderId="0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1" fillId="42" borderId="9" xfId="0" applyFont="1" applyFill="1" applyBorder="1" applyAlignment="1">
      <alignment horizontal="center" vertical="center" wrapText="1"/>
    </xf>
    <xf numFmtId="0" fontId="11" fillId="42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/>
    <xf numFmtId="0" fontId="11" fillId="0" borderId="7" xfId="0" applyFont="1" applyBorder="1" applyAlignment="1"/>
    <xf numFmtId="165" fontId="11" fillId="0" borderId="21" xfId="0" applyNumberFormat="1" applyFont="1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165" fontId="11" fillId="0" borderId="8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1" fillId="41" borderId="4" xfId="0" applyFont="1" applyFill="1" applyBorder="1" applyAlignment="1">
      <alignment horizontal="center" vertical="center"/>
    </xf>
    <xf numFmtId="0" fontId="11" fillId="42" borderId="21" xfId="0" applyFont="1" applyFill="1" applyBorder="1" applyAlignment="1">
      <alignment horizontal="center" vertical="center" wrapText="1"/>
    </xf>
    <xf numFmtId="0" fontId="11" fillId="42" borderId="30" xfId="0" applyFont="1" applyFill="1" applyBorder="1" applyAlignment="1">
      <alignment horizontal="center" vertical="center" wrapText="1"/>
    </xf>
    <xf numFmtId="0" fontId="11" fillId="42" borderId="2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166" fontId="10" fillId="0" borderId="3" xfId="0" applyNumberFormat="1" applyFont="1" applyBorder="1" applyAlignment="1">
      <alignment horizontal="center" vertical="center"/>
    </xf>
    <xf numFmtId="11" fontId="10" fillId="0" borderId="19" xfId="0" applyNumberFormat="1" applyFont="1" applyBorder="1" applyAlignment="1">
      <alignment horizontal="center" vertical="center"/>
    </xf>
    <xf numFmtId="11" fontId="10" fillId="0" borderId="3" xfId="0" applyNumberFormat="1" applyFont="1" applyBorder="1" applyAlignment="1">
      <alignment horizontal="center" vertical="center"/>
    </xf>
    <xf numFmtId="165" fontId="11" fillId="0" borderId="21" xfId="0" applyNumberFormat="1" applyFont="1" applyFill="1" applyBorder="1" applyAlignment="1">
      <alignment horizontal="center" vertical="center"/>
    </xf>
    <xf numFmtId="165" fontId="39" fillId="0" borderId="30" xfId="0" applyNumberFormat="1" applyFont="1" applyFill="1" applyBorder="1" applyAlignment="1">
      <alignment horizontal="center" vertical="center"/>
    </xf>
    <xf numFmtId="165" fontId="39" fillId="0" borderId="2" xfId="0" applyNumberFormat="1" applyFont="1" applyFill="1" applyBorder="1" applyAlignment="1">
      <alignment horizontal="center" vertical="center"/>
    </xf>
    <xf numFmtId="0" fontId="11" fillId="41" borderId="21" xfId="0" applyFont="1" applyFill="1" applyBorder="1" applyAlignment="1">
      <alignment horizontal="center" vertical="center"/>
    </xf>
    <xf numFmtId="0" fontId="11" fillId="41" borderId="30" xfId="0" applyFont="1" applyFill="1" applyBorder="1" applyAlignment="1">
      <alignment horizontal="center" vertical="center"/>
    </xf>
    <xf numFmtId="0" fontId="11" fillId="41" borderId="2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Fill="1" applyBorder="1" applyAlignment="1"/>
    <xf numFmtId="0" fontId="0" fillId="0" borderId="3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165" fontId="11" fillId="0" borderId="30" xfId="0" applyNumberFormat="1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30" fillId="0" borderId="5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4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38" fillId="0" borderId="4" xfId="0" applyFont="1" applyBorder="1" applyAlignment="1">
      <alignment horizontal="center" vertical="center"/>
    </xf>
    <xf numFmtId="0" fontId="38" fillId="0" borderId="9" xfId="0" applyFont="1" applyFill="1" applyBorder="1" applyAlignment="1">
      <alignment horizontal="center" vertical="center"/>
    </xf>
    <xf numFmtId="0" fontId="38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4" fillId="0" borderId="9" xfId="0" applyFont="1" applyFill="1" applyBorder="1" applyAlignment="1">
      <alignment horizontal="center" vertical="center"/>
    </xf>
    <xf numFmtId="0" fontId="34" fillId="0" borderId="4" xfId="0" applyFont="1" applyFill="1" applyBorder="1" applyAlignment="1">
      <alignment horizontal="center" vertical="center"/>
    </xf>
    <xf numFmtId="0" fontId="34" fillId="0" borderId="21" xfId="0" applyFont="1" applyFill="1" applyBorder="1" applyAlignment="1">
      <alignment horizontal="center" vertical="center"/>
    </xf>
    <xf numFmtId="0" fontId="34" fillId="0" borderId="30" xfId="0" applyFont="1" applyFill="1" applyBorder="1" applyAlignment="1">
      <alignment horizontal="center" vertical="center"/>
    </xf>
    <xf numFmtId="0" fontId="10" fillId="0" borderId="21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0" borderId="2" xfId="0" applyFont="1" applyBorder="1" applyAlignment="1">
      <alignment horizontal="center"/>
    </xf>
  </cellXfs>
  <cellStyles count="87">
    <cellStyle name="20 % - Accent1" xfId="64" builtinId="30" customBuiltin="1"/>
    <cellStyle name="20 % - Accent2" xfId="68" builtinId="34" customBuiltin="1"/>
    <cellStyle name="20 % - Accent3" xfId="72" builtinId="38" customBuiltin="1"/>
    <cellStyle name="20 % - Accent4" xfId="76" builtinId="42" customBuiltin="1"/>
    <cellStyle name="20 % - Accent5" xfId="80" builtinId="46" customBuiltin="1"/>
    <cellStyle name="20 % - Accent6" xfId="84" builtinId="50" customBuiltin="1"/>
    <cellStyle name="40 % - Accent1" xfId="65" builtinId="31" customBuiltin="1"/>
    <cellStyle name="40 % - Accent2" xfId="69" builtinId="35" customBuiltin="1"/>
    <cellStyle name="40 % - Accent3" xfId="73" builtinId="39" customBuiltin="1"/>
    <cellStyle name="40 % - Accent4" xfId="77" builtinId="43" customBuiltin="1"/>
    <cellStyle name="40 % - Accent5" xfId="81" builtinId="47" customBuiltin="1"/>
    <cellStyle name="40 % - Accent6" xfId="85" builtinId="51" customBuiltin="1"/>
    <cellStyle name="60 % - Accent1" xfId="66" builtinId="32" customBuiltin="1"/>
    <cellStyle name="60 % - Accent2" xfId="70" builtinId="36" customBuiltin="1"/>
    <cellStyle name="60 % - Accent3" xfId="74" builtinId="40" customBuiltin="1"/>
    <cellStyle name="60 % - Accent4" xfId="78" builtinId="44" customBuiltin="1"/>
    <cellStyle name="60 % - Accent5" xfId="82" builtinId="48" customBuiltin="1"/>
    <cellStyle name="60 % - Accent6" xfId="86" builtinId="52" customBuiltin="1"/>
    <cellStyle name="Accent1" xfId="63" builtinId="29" customBuiltin="1"/>
    <cellStyle name="Accent2" xfId="67" builtinId="33" customBuiltin="1"/>
    <cellStyle name="Accent3" xfId="71" builtinId="37" customBuiltin="1"/>
    <cellStyle name="Accent4" xfId="75" builtinId="41" customBuiltin="1"/>
    <cellStyle name="Accent5" xfId="79" builtinId="45" customBuiltin="1"/>
    <cellStyle name="Accent6" xfId="83" builtinId="49" customBuiltin="1"/>
    <cellStyle name="Avertissement" xfId="59" builtinId="11" customBuiltin="1"/>
    <cellStyle name="Calcul" xfId="56" builtinId="22" customBuiltin="1"/>
    <cellStyle name="Cellule liée" xfId="57" builtinId="24" customBuiltin="1"/>
    <cellStyle name="Commentaire" xfId="60" builtinId="10" customBuiltin="1"/>
    <cellStyle name="Entrée" xfId="54" builtinId="20" customBuiltin="1"/>
    <cellStyle name="Euro" xfId="2"/>
    <cellStyle name="Euro 10" xfId="3"/>
    <cellStyle name="Euro 10 2" xfId="27"/>
    <cellStyle name="Euro 11" xfId="4"/>
    <cellStyle name="Euro 11 2" xfId="28"/>
    <cellStyle name="Euro 12" xfId="5"/>
    <cellStyle name="Euro 12 2" xfId="29"/>
    <cellStyle name="Euro 13" xfId="6"/>
    <cellStyle name="Euro 13 2" xfId="30"/>
    <cellStyle name="Euro 14" xfId="7"/>
    <cellStyle name="Euro 14 2" xfId="31"/>
    <cellStyle name="Euro 15" xfId="8"/>
    <cellStyle name="Euro 15 2" xfId="32"/>
    <cellStyle name="Euro 2" xfId="9"/>
    <cellStyle name="Euro 2 2" xfId="33"/>
    <cellStyle name="Euro 3" xfId="10"/>
    <cellStyle name="Euro 3 2" xfId="34"/>
    <cellStyle name="Euro 4" xfId="11"/>
    <cellStyle name="Euro 4 2" xfId="35"/>
    <cellStyle name="Euro 5" xfId="12"/>
    <cellStyle name="Euro 5 2" xfId="36"/>
    <cellStyle name="Euro 6" xfId="13"/>
    <cellStyle name="Euro 6 2" xfId="37"/>
    <cellStyle name="Euro 7" xfId="14"/>
    <cellStyle name="Euro 7 2" xfId="38"/>
    <cellStyle name="Euro 8" xfId="15"/>
    <cellStyle name="Euro 8 2" xfId="39"/>
    <cellStyle name="Euro 9" xfId="16"/>
    <cellStyle name="Euro 9 2" xfId="40"/>
    <cellStyle name="Insatisfaisant" xfId="52" builtinId="27" customBuiltin="1"/>
    <cellStyle name="Lien hypertexte" xfId="25" builtinId="8" hidden="1"/>
    <cellStyle name="Lien hypertexte 2" xfId="17"/>
    <cellStyle name="Lien hypertexte 3" xfId="18"/>
    <cellStyle name="Lien hypertexte visité" xfId="26" builtinId="9" hidden="1"/>
    <cellStyle name="Neutre" xfId="53" builtinId="28" customBuiltin="1"/>
    <cellStyle name="Normal" xfId="0" builtinId="0"/>
    <cellStyle name="Normal 2" xfId="19"/>
    <cellStyle name="Normal 2 2" xfId="20"/>
    <cellStyle name="Normal 2 2 2" xfId="21"/>
    <cellStyle name="Normal 2 2 2 2" xfId="43"/>
    <cellStyle name="Normal 2 2 3" xfId="42"/>
    <cellStyle name="Normal 2 3" xfId="22"/>
    <cellStyle name="Normal 2 3 2" xfId="44"/>
    <cellStyle name="Normal 2 4" xfId="23"/>
    <cellStyle name="Normal 2 4 2" xfId="45"/>
    <cellStyle name="Normal 2 5" xfId="41"/>
    <cellStyle name="Normal 3" xfId="24"/>
    <cellStyle name="Normal 4" xfId="1"/>
    <cellStyle name="Satisfaisant" xfId="51" builtinId="26" customBuiltin="1"/>
    <cellStyle name="Sortie" xfId="55" builtinId="21" customBuiltin="1"/>
    <cellStyle name="Texte explicatif" xfId="61" builtinId="53" customBuiltin="1"/>
    <cellStyle name="Titre" xfId="46" builtinId="15" customBuiltin="1"/>
    <cellStyle name="Titre 1" xfId="47" builtinId="16" customBuiltin="1"/>
    <cellStyle name="Titre 2" xfId="48" builtinId="17" customBuiltin="1"/>
    <cellStyle name="Titre 3" xfId="49" builtinId="18" customBuiltin="1"/>
    <cellStyle name="Titre 4" xfId="50" builtinId="19" customBuiltin="1"/>
    <cellStyle name="Total" xfId="62" builtinId="25" customBuiltin="1"/>
    <cellStyle name="Vérification" xfId="58" builtinId="23" customBuiltin="1"/>
  </cellStyles>
  <dxfs count="0"/>
  <tableStyles count="0" defaultTableStyle="TableStyleMedium9" defaultPivotStyle="PivotStyleLight16"/>
  <colors>
    <mruColors>
      <color rgb="FFFCD5B4"/>
      <color rgb="FFFF99FF"/>
      <color rgb="FFFAC090"/>
      <color rgb="FF2A9DD6"/>
      <color rgb="FF8DB4E3"/>
      <color rgb="FF000000"/>
      <color rgb="FFF2DDDC"/>
      <color rgb="FFFFC000"/>
      <color rgb="FF00FF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114300</xdr:rowOff>
    </xdr:from>
    <xdr:to>
      <xdr:col>1</xdr:col>
      <xdr:colOff>1123950</xdr:colOff>
      <xdr:row>3</xdr:row>
      <xdr:rowOff>85725</xdr:rowOff>
    </xdr:to>
    <xdr:pic>
      <xdr:nvPicPr>
        <xdr:cNvPr id="2" name="Image 1" descr="ffgolf_bleu"/>
        <xdr:cNvPicPr/>
      </xdr:nvPicPr>
      <xdr:blipFill>
        <a:blip xmlns:r="http://schemas.openxmlformats.org/officeDocument/2006/relationships" r:embed="rId1"/>
        <a:srcRect l="8371" r="8371"/>
        <a:stretch>
          <a:fillRect/>
        </a:stretch>
      </xdr:blipFill>
      <xdr:spPr bwMode="auto">
        <a:xfrm>
          <a:off x="257175" y="114300"/>
          <a:ext cx="10668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95250</xdr:rowOff>
    </xdr:from>
    <xdr:to>
      <xdr:col>2</xdr:col>
      <xdr:colOff>623570</xdr:colOff>
      <xdr:row>3</xdr:row>
      <xdr:rowOff>95250</xdr:rowOff>
    </xdr:to>
    <xdr:pic>
      <xdr:nvPicPr>
        <xdr:cNvPr id="3" name="Image 2" descr="LOGO LIGUE 2 2015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81200" y="95250"/>
          <a:ext cx="62357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104775</xdr:colOff>
      <xdr:row>0</xdr:row>
      <xdr:rowOff>114300</xdr:rowOff>
    </xdr:from>
    <xdr:to>
      <xdr:col>4</xdr:col>
      <xdr:colOff>337820</xdr:colOff>
      <xdr:row>3</xdr:row>
      <xdr:rowOff>142875</xdr:rowOff>
    </xdr:to>
    <xdr:pic>
      <xdr:nvPicPr>
        <xdr:cNvPr id="4" name="Image 3" descr="logogolfpdlffg"/>
        <xdr:cNvPicPr/>
      </xdr:nvPicPr>
      <xdr:blipFill>
        <a:blip xmlns:r="http://schemas.openxmlformats.org/officeDocument/2006/relationships" r:embed="rId3"/>
        <a:srcRect r="61111"/>
        <a:stretch>
          <a:fillRect/>
        </a:stretch>
      </xdr:blipFill>
      <xdr:spPr bwMode="auto">
        <a:xfrm>
          <a:off x="3114675" y="114300"/>
          <a:ext cx="69024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228600</xdr:colOff>
      <xdr:row>0</xdr:row>
      <xdr:rowOff>85725</xdr:rowOff>
    </xdr:from>
    <xdr:to>
      <xdr:col>8</xdr:col>
      <xdr:colOff>895350</xdr:colOff>
      <xdr:row>3</xdr:row>
      <xdr:rowOff>174625</xdr:rowOff>
    </xdr:to>
    <xdr:pic>
      <xdr:nvPicPr>
        <xdr:cNvPr id="5" name="Image 4">
          <a:extLst>
            <a:ext uri="{FF2B5EF4-FFF2-40B4-BE49-F238E27FC236}">
              <a16:creationId xmlns="" xmlns:a16="http://schemas.microsoft.com/office/drawing/2014/main" id="{7E719E10-D84A-497A-EB8C-22BD1D5879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19650" y="85725"/>
          <a:ext cx="666750" cy="669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114300</xdr:rowOff>
    </xdr:from>
    <xdr:to>
      <xdr:col>1</xdr:col>
      <xdr:colOff>755650</xdr:colOff>
      <xdr:row>3</xdr:row>
      <xdr:rowOff>85725</xdr:rowOff>
    </xdr:to>
    <xdr:pic>
      <xdr:nvPicPr>
        <xdr:cNvPr id="2" name="Image 1" descr="ffgolf_bleu"/>
        <xdr:cNvPicPr/>
      </xdr:nvPicPr>
      <xdr:blipFill>
        <a:blip xmlns:r="http://schemas.openxmlformats.org/officeDocument/2006/relationships" r:embed="rId1"/>
        <a:srcRect l="8371" r="8371"/>
        <a:stretch>
          <a:fillRect/>
        </a:stretch>
      </xdr:blipFill>
      <xdr:spPr bwMode="auto">
        <a:xfrm>
          <a:off x="257175" y="114300"/>
          <a:ext cx="6985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95250</xdr:rowOff>
    </xdr:from>
    <xdr:to>
      <xdr:col>2</xdr:col>
      <xdr:colOff>623570</xdr:colOff>
      <xdr:row>3</xdr:row>
      <xdr:rowOff>95250</xdr:rowOff>
    </xdr:to>
    <xdr:pic>
      <xdr:nvPicPr>
        <xdr:cNvPr id="3" name="Image 2" descr="LOGO LIGUE 2 2015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04975" y="95250"/>
          <a:ext cx="62357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0</xdr:row>
      <xdr:rowOff>114300</xdr:rowOff>
    </xdr:from>
    <xdr:to>
      <xdr:col>4</xdr:col>
      <xdr:colOff>233045</xdr:colOff>
      <xdr:row>3</xdr:row>
      <xdr:rowOff>142875</xdr:rowOff>
    </xdr:to>
    <xdr:pic>
      <xdr:nvPicPr>
        <xdr:cNvPr id="4" name="Image 3" descr="logogolfpdlffg"/>
        <xdr:cNvPicPr/>
      </xdr:nvPicPr>
      <xdr:blipFill>
        <a:blip xmlns:r="http://schemas.openxmlformats.org/officeDocument/2006/relationships" r:embed="rId3"/>
        <a:srcRect r="61111"/>
        <a:stretch>
          <a:fillRect/>
        </a:stretch>
      </xdr:blipFill>
      <xdr:spPr bwMode="auto">
        <a:xfrm>
          <a:off x="3257550" y="114300"/>
          <a:ext cx="69024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57149</xdr:colOff>
      <xdr:row>0</xdr:row>
      <xdr:rowOff>114300</xdr:rowOff>
    </xdr:from>
    <xdr:to>
      <xdr:col>1</xdr:col>
      <xdr:colOff>962024</xdr:colOff>
      <xdr:row>3</xdr:row>
      <xdr:rowOff>85725</xdr:rowOff>
    </xdr:to>
    <xdr:pic>
      <xdr:nvPicPr>
        <xdr:cNvPr id="6" name="Image 5" descr="ffgolf_bleu"/>
        <xdr:cNvPicPr/>
      </xdr:nvPicPr>
      <xdr:blipFill>
        <a:blip xmlns:r="http://schemas.openxmlformats.org/officeDocument/2006/relationships" r:embed="rId1"/>
        <a:srcRect l="8371" r="8371"/>
        <a:stretch>
          <a:fillRect/>
        </a:stretch>
      </xdr:blipFill>
      <xdr:spPr bwMode="auto">
        <a:xfrm>
          <a:off x="257174" y="114300"/>
          <a:ext cx="90487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95250</xdr:rowOff>
    </xdr:from>
    <xdr:to>
      <xdr:col>2</xdr:col>
      <xdr:colOff>623570</xdr:colOff>
      <xdr:row>3</xdr:row>
      <xdr:rowOff>95250</xdr:rowOff>
    </xdr:to>
    <xdr:pic>
      <xdr:nvPicPr>
        <xdr:cNvPr id="7" name="Image 6" descr="LOGO LIGUE 2 2015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04975" y="95250"/>
          <a:ext cx="62357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0</xdr:row>
      <xdr:rowOff>114300</xdr:rowOff>
    </xdr:from>
    <xdr:to>
      <xdr:col>4</xdr:col>
      <xdr:colOff>233045</xdr:colOff>
      <xdr:row>3</xdr:row>
      <xdr:rowOff>142875</xdr:rowOff>
    </xdr:to>
    <xdr:pic>
      <xdr:nvPicPr>
        <xdr:cNvPr id="8" name="Image 7" descr="logogolfpdlffg"/>
        <xdr:cNvPicPr/>
      </xdr:nvPicPr>
      <xdr:blipFill>
        <a:blip xmlns:r="http://schemas.openxmlformats.org/officeDocument/2006/relationships" r:embed="rId3"/>
        <a:srcRect r="61111"/>
        <a:stretch>
          <a:fillRect/>
        </a:stretch>
      </xdr:blipFill>
      <xdr:spPr bwMode="auto">
        <a:xfrm>
          <a:off x="3257550" y="114300"/>
          <a:ext cx="69024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190500</xdr:colOff>
      <xdr:row>0</xdr:row>
      <xdr:rowOff>0</xdr:rowOff>
    </xdr:from>
    <xdr:to>
      <xdr:col>8</xdr:col>
      <xdr:colOff>857250</xdr:colOff>
      <xdr:row>3</xdr:row>
      <xdr:rowOff>88900</xdr:rowOff>
    </xdr:to>
    <xdr:pic>
      <xdr:nvPicPr>
        <xdr:cNvPr id="9" name="Image 8">
          <a:extLst>
            <a:ext uri="{FF2B5EF4-FFF2-40B4-BE49-F238E27FC236}">
              <a16:creationId xmlns="" xmlns:a16="http://schemas.microsoft.com/office/drawing/2014/main" id="{7E719E10-D84A-497A-EB8C-22BD1D5879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933950" y="0"/>
          <a:ext cx="666750" cy="669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114300</xdr:rowOff>
    </xdr:from>
    <xdr:to>
      <xdr:col>1</xdr:col>
      <xdr:colOff>838200</xdr:colOff>
      <xdr:row>3</xdr:row>
      <xdr:rowOff>85725</xdr:rowOff>
    </xdr:to>
    <xdr:pic>
      <xdr:nvPicPr>
        <xdr:cNvPr id="2" name="Image 1" descr="ffgolf_bleu"/>
        <xdr:cNvPicPr/>
      </xdr:nvPicPr>
      <xdr:blipFill>
        <a:blip xmlns:r="http://schemas.openxmlformats.org/officeDocument/2006/relationships" r:embed="rId1"/>
        <a:srcRect l="8371" r="8371"/>
        <a:stretch>
          <a:fillRect/>
        </a:stretch>
      </xdr:blipFill>
      <xdr:spPr bwMode="auto">
        <a:xfrm>
          <a:off x="257175" y="114300"/>
          <a:ext cx="78105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95250</xdr:rowOff>
    </xdr:from>
    <xdr:to>
      <xdr:col>2</xdr:col>
      <xdr:colOff>628861</xdr:colOff>
      <xdr:row>3</xdr:row>
      <xdr:rowOff>95250</xdr:rowOff>
    </xdr:to>
    <xdr:pic>
      <xdr:nvPicPr>
        <xdr:cNvPr id="3" name="Image 2" descr="LOGO LIGUE 2 2015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390650" y="95250"/>
          <a:ext cx="62357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143774</xdr:colOff>
      <xdr:row>0</xdr:row>
      <xdr:rowOff>105314</xdr:rowOff>
    </xdr:from>
    <xdr:to>
      <xdr:col>5</xdr:col>
      <xdr:colOff>17384</xdr:colOff>
      <xdr:row>3</xdr:row>
      <xdr:rowOff>133889</xdr:rowOff>
    </xdr:to>
    <xdr:pic>
      <xdr:nvPicPr>
        <xdr:cNvPr id="4" name="Image 3" descr="logogolfpdlffg"/>
        <xdr:cNvPicPr/>
      </xdr:nvPicPr>
      <xdr:blipFill>
        <a:blip xmlns:r="http://schemas.openxmlformats.org/officeDocument/2006/relationships" r:embed="rId3"/>
        <a:srcRect r="61111"/>
        <a:stretch>
          <a:fillRect/>
        </a:stretch>
      </xdr:blipFill>
      <xdr:spPr bwMode="auto">
        <a:xfrm>
          <a:off x="3765071" y="105314"/>
          <a:ext cx="691322" cy="6036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251603</xdr:colOff>
      <xdr:row>0</xdr:row>
      <xdr:rowOff>35944</xdr:rowOff>
    </xdr:from>
    <xdr:to>
      <xdr:col>8</xdr:col>
      <xdr:colOff>918353</xdr:colOff>
      <xdr:row>3</xdr:row>
      <xdr:rowOff>130775</xdr:rowOff>
    </xdr:to>
    <xdr:pic>
      <xdr:nvPicPr>
        <xdr:cNvPr id="5" name="Image 4">
          <a:extLst>
            <a:ext uri="{FF2B5EF4-FFF2-40B4-BE49-F238E27FC236}">
              <a16:creationId xmlns="" xmlns:a16="http://schemas.microsoft.com/office/drawing/2014/main" id="{7E719E10-D84A-497A-EB8C-22BD1D5879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202806" y="35944"/>
          <a:ext cx="666750" cy="669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57149</xdr:colOff>
      <xdr:row>0</xdr:row>
      <xdr:rowOff>114300</xdr:rowOff>
    </xdr:from>
    <xdr:to>
      <xdr:col>1</xdr:col>
      <xdr:colOff>923924</xdr:colOff>
      <xdr:row>3</xdr:row>
      <xdr:rowOff>85725</xdr:rowOff>
    </xdr:to>
    <xdr:pic>
      <xdr:nvPicPr>
        <xdr:cNvPr id="2" name="Image 1" descr="ffgolf_bleu"/>
        <xdr:cNvPicPr/>
      </xdr:nvPicPr>
      <xdr:blipFill>
        <a:blip xmlns:r="http://schemas.openxmlformats.org/officeDocument/2006/relationships" r:embed="rId1"/>
        <a:srcRect l="8371" r="8371"/>
        <a:stretch>
          <a:fillRect/>
        </a:stretch>
      </xdr:blipFill>
      <xdr:spPr bwMode="auto">
        <a:xfrm>
          <a:off x="257174" y="114300"/>
          <a:ext cx="86677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95250</xdr:rowOff>
    </xdr:from>
    <xdr:to>
      <xdr:col>2</xdr:col>
      <xdr:colOff>623570</xdr:colOff>
      <xdr:row>3</xdr:row>
      <xdr:rowOff>95250</xdr:rowOff>
    </xdr:to>
    <xdr:pic>
      <xdr:nvPicPr>
        <xdr:cNvPr id="3" name="Image 2" descr="LOGO LIGUE 2 2015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352550" y="95250"/>
          <a:ext cx="62357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333375</xdr:colOff>
      <xdr:row>0</xdr:row>
      <xdr:rowOff>95250</xdr:rowOff>
    </xdr:from>
    <xdr:to>
      <xdr:col>4</xdr:col>
      <xdr:colOff>414019</xdr:colOff>
      <xdr:row>3</xdr:row>
      <xdr:rowOff>123825</xdr:rowOff>
    </xdr:to>
    <xdr:pic>
      <xdr:nvPicPr>
        <xdr:cNvPr id="4" name="Image 3" descr="logogolfpdlffg"/>
        <xdr:cNvPicPr/>
      </xdr:nvPicPr>
      <xdr:blipFill>
        <a:blip xmlns:r="http://schemas.openxmlformats.org/officeDocument/2006/relationships" r:embed="rId3"/>
        <a:srcRect r="61111"/>
        <a:stretch>
          <a:fillRect/>
        </a:stretch>
      </xdr:blipFill>
      <xdr:spPr bwMode="auto">
        <a:xfrm>
          <a:off x="3390900" y="95250"/>
          <a:ext cx="699769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0</xdr:row>
      <xdr:rowOff>38100</xdr:rowOff>
    </xdr:from>
    <xdr:to>
      <xdr:col>8</xdr:col>
      <xdr:colOff>666750</xdr:colOff>
      <xdr:row>3</xdr:row>
      <xdr:rowOff>127000</xdr:rowOff>
    </xdr:to>
    <xdr:pic>
      <xdr:nvPicPr>
        <xdr:cNvPr id="5" name="Image 4">
          <a:extLst>
            <a:ext uri="{FF2B5EF4-FFF2-40B4-BE49-F238E27FC236}">
              <a16:creationId xmlns="" xmlns:a16="http://schemas.microsoft.com/office/drawing/2014/main" id="{7E719E10-D84A-497A-EB8C-22BD1D5879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591050" y="38100"/>
          <a:ext cx="666750" cy="6699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57149</xdr:colOff>
      <xdr:row>0</xdr:row>
      <xdr:rowOff>114300</xdr:rowOff>
    </xdr:from>
    <xdr:to>
      <xdr:col>1</xdr:col>
      <xdr:colOff>923924</xdr:colOff>
      <xdr:row>3</xdr:row>
      <xdr:rowOff>85725</xdr:rowOff>
    </xdr:to>
    <xdr:pic>
      <xdr:nvPicPr>
        <xdr:cNvPr id="2" name="Image 1" descr="ffgolf_bleu"/>
        <xdr:cNvPicPr/>
      </xdr:nvPicPr>
      <xdr:blipFill>
        <a:blip xmlns:r="http://schemas.openxmlformats.org/officeDocument/2006/relationships" r:embed="rId1"/>
        <a:srcRect l="8371" r="8371"/>
        <a:stretch>
          <a:fillRect/>
        </a:stretch>
      </xdr:blipFill>
      <xdr:spPr bwMode="auto">
        <a:xfrm>
          <a:off x="276224" y="114300"/>
          <a:ext cx="86677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95250</xdr:rowOff>
    </xdr:from>
    <xdr:to>
      <xdr:col>2</xdr:col>
      <xdr:colOff>623570</xdr:colOff>
      <xdr:row>3</xdr:row>
      <xdr:rowOff>95250</xdr:rowOff>
    </xdr:to>
    <xdr:pic>
      <xdr:nvPicPr>
        <xdr:cNvPr id="3" name="Image 2" descr="LOGO LIGUE 2 2015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71650" y="95250"/>
          <a:ext cx="62357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266700</xdr:colOff>
      <xdr:row>0</xdr:row>
      <xdr:rowOff>123825</xdr:rowOff>
    </xdr:from>
    <xdr:to>
      <xdr:col>4</xdr:col>
      <xdr:colOff>347344</xdr:colOff>
      <xdr:row>3</xdr:row>
      <xdr:rowOff>152400</xdr:rowOff>
    </xdr:to>
    <xdr:pic>
      <xdr:nvPicPr>
        <xdr:cNvPr id="4" name="Image 3" descr="logogolfpdlffg"/>
        <xdr:cNvPicPr/>
      </xdr:nvPicPr>
      <xdr:blipFill>
        <a:blip xmlns:r="http://schemas.openxmlformats.org/officeDocument/2006/relationships" r:embed="rId3"/>
        <a:srcRect r="61111"/>
        <a:stretch>
          <a:fillRect/>
        </a:stretch>
      </xdr:blipFill>
      <xdr:spPr bwMode="auto">
        <a:xfrm>
          <a:off x="3324225" y="123825"/>
          <a:ext cx="699769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161925</xdr:colOff>
      <xdr:row>0</xdr:row>
      <xdr:rowOff>47625</xdr:rowOff>
    </xdr:from>
    <xdr:to>
      <xdr:col>8</xdr:col>
      <xdr:colOff>828675</xdr:colOff>
      <xdr:row>3</xdr:row>
      <xdr:rowOff>136525</xdr:rowOff>
    </xdr:to>
    <xdr:pic>
      <xdr:nvPicPr>
        <xdr:cNvPr id="5" name="Image 4">
          <a:extLst>
            <a:ext uri="{FF2B5EF4-FFF2-40B4-BE49-F238E27FC236}">
              <a16:creationId xmlns="" xmlns:a16="http://schemas.microsoft.com/office/drawing/2014/main" id="{7E719E10-D84A-497A-EB8C-22BD1D5879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10125" y="47625"/>
          <a:ext cx="666750" cy="6699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447675</xdr:colOff>
      <xdr:row>0</xdr:row>
      <xdr:rowOff>0</xdr:rowOff>
    </xdr:from>
    <xdr:to>
      <xdr:col>1</xdr:col>
      <xdr:colOff>1381125</xdr:colOff>
      <xdr:row>2</xdr:row>
      <xdr:rowOff>114300</xdr:rowOff>
    </xdr:to>
    <xdr:pic>
      <xdr:nvPicPr>
        <xdr:cNvPr id="2" name="Image 1" descr="ffgolf_bleu"/>
        <xdr:cNvPicPr/>
      </xdr:nvPicPr>
      <xdr:blipFill>
        <a:blip xmlns:r="http://schemas.openxmlformats.org/officeDocument/2006/relationships" r:embed="rId1"/>
        <a:srcRect l="8371" r="8371"/>
        <a:stretch>
          <a:fillRect/>
        </a:stretch>
      </xdr:blipFill>
      <xdr:spPr bwMode="auto">
        <a:xfrm>
          <a:off x="647700" y="0"/>
          <a:ext cx="9334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19050</xdr:rowOff>
    </xdr:from>
    <xdr:to>
      <xdr:col>1</xdr:col>
      <xdr:colOff>642620</xdr:colOff>
      <xdr:row>5</xdr:row>
      <xdr:rowOff>19050</xdr:rowOff>
    </xdr:to>
    <xdr:pic>
      <xdr:nvPicPr>
        <xdr:cNvPr id="3" name="Image 2" descr="LOGO LIGUE 2 2015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19075" y="409575"/>
          <a:ext cx="62357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876300</xdr:colOff>
      <xdr:row>1</xdr:row>
      <xdr:rowOff>180975</xdr:rowOff>
    </xdr:from>
    <xdr:to>
      <xdr:col>1</xdr:col>
      <xdr:colOff>1566545</xdr:colOff>
      <xdr:row>5</xdr:row>
      <xdr:rowOff>19050</xdr:rowOff>
    </xdr:to>
    <xdr:pic>
      <xdr:nvPicPr>
        <xdr:cNvPr id="4" name="Image 3" descr="logogolfpdlffg"/>
        <xdr:cNvPicPr/>
      </xdr:nvPicPr>
      <xdr:blipFill>
        <a:blip xmlns:r="http://schemas.openxmlformats.org/officeDocument/2006/relationships" r:embed="rId3"/>
        <a:srcRect r="61111"/>
        <a:stretch>
          <a:fillRect/>
        </a:stretch>
      </xdr:blipFill>
      <xdr:spPr bwMode="auto">
        <a:xfrm>
          <a:off x="1076325" y="381000"/>
          <a:ext cx="69024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247650</xdr:colOff>
      <xdr:row>0</xdr:row>
      <xdr:rowOff>66675</xdr:rowOff>
    </xdr:from>
    <xdr:to>
      <xdr:col>3</xdr:col>
      <xdr:colOff>1095375</xdr:colOff>
      <xdr:row>3</xdr:row>
      <xdr:rowOff>155575</xdr:rowOff>
    </xdr:to>
    <xdr:pic>
      <xdr:nvPicPr>
        <xdr:cNvPr id="5" name="Image 4">
          <a:extLst>
            <a:ext uri="{FF2B5EF4-FFF2-40B4-BE49-F238E27FC236}">
              <a16:creationId xmlns="" xmlns:a16="http://schemas.microsoft.com/office/drawing/2014/main" id="{7E719E10-D84A-497A-EB8C-22BD1D5879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076450" y="66675"/>
          <a:ext cx="847725" cy="6699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47625</xdr:colOff>
      <xdr:row>1</xdr:row>
      <xdr:rowOff>0</xdr:rowOff>
    </xdr:from>
    <xdr:to>
      <xdr:col>35</xdr:col>
      <xdr:colOff>9525</xdr:colOff>
      <xdr:row>5</xdr:row>
      <xdr:rowOff>28575</xdr:rowOff>
    </xdr:to>
    <xdr:pic>
      <xdr:nvPicPr>
        <xdr:cNvPr id="2" name="Image 1">
          <a:extLst>
            <a:ext uri="{FF2B5EF4-FFF2-40B4-BE49-F238E27FC236}">
              <a16:creationId xmlns="" xmlns:a16="http://schemas.microsoft.com/office/drawing/2014/main" id="{7E719E10-D84A-497A-EB8C-22BD1D5879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20475" y="238125"/>
          <a:ext cx="1123950" cy="9810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0</xdr:rowOff>
    </xdr:from>
    <xdr:to>
      <xdr:col>4</xdr:col>
      <xdr:colOff>333375</xdr:colOff>
      <xdr:row>3</xdr:row>
      <xdr:rowOff>98425</xdr:rowOff>
    </xdr:to>
    <xdr:pic>
      <xdr:nvPicPr>
        <xdr:cNvPr id="2" name="Image 1">
          <a:extLst>
            <a:ext uri="{FF2B5EF4-FFF2-40B4-BE49-F238E27FC236}">
              <a16:creationId xmlns="" xmlns:a16="http://schemas.microsoft.com/office/drawing/2014/main" id="{7E719E10-D84A-497A-EB8C-22BD1D5879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19300" y="0"/>
          <a:ext cx="666750" cy="669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published="0">
    <pageSetUpPr fitToPage="1"/>
  </sheetPr>
  <dimension ref="A1:CG40"/>
  <sheetViews>
    <sheetView tabSelected="1" workbookViewId="0">
      <pane xSplit="9795" topLeftCell="CA1"/>
      <selection activeCell="B5" sqref="B5"/>
      <selection pane="topRight" activeCell="J1" sqref="J1:J1048576"/>
    </sheetView>
  </sheetViews>
  <sheetFormatPr baseColWidth="10" defaultRowHeight="15"/>
  <cols>
    <col min="1" max="1" width="3" style="46" bestFit="1" customWidth="1"/>
    <col min="2" max="2" width="22.7109375" style="46" bestFit="1" customWidth="1"/>
    <col min="3" max="3" width="19.42578125" style="46" bestFit="1" customWidth="1"/>
    <col min="4" max="4" width="6.85546875" style="46" bestFit="1" customWidth="1"/>
    <col min="5" max="5" width="5.42578125" style="20" bestFit="1" customWidth="1"/>
    <col min="6" max="7" width="5.28515625" style="34" customWidth="1"/>
    <col min="8" max="8" width="0.85546875" style="1" customWidth="1"/>
    <col min="9" max="9" width="20.7109375" style="4" bestFit="1" customWidth="1"/>
    <col min="10" max="10" width="0.85546875" style="4" customWidth="1"/>
    <col min="11" max="11" width="7.85546875" style="1" customWidth="1"/>
    <col min="12" max="12" width="6.140625" style="1" customWidth="1"/>
    <col min="13" max="13" width="6.28515625" style="1" customWidth="1"/>
    <col min="14" max="14" width="4" style="1" customWidth="1"/>
    <col min="15" max="15" width="0.85546875" style="4" customWidth="1"/>
    <col min="16" max="17" width="7.85546875" style="106" customWidth="1"/>
    <col min="18" max="18" width="7.5703125" style="1" customWidth="1"/>
    <col min="19" max="19" width="6.140625" style="1" customWidth="1"/>
    <col min="20" max="20" width="6.28515625" style="1" customWidth="1"/>
    <col min="21" max="21" width="4" style="1" customWidth="1"/>
    <col min="22" max="22" width="0.85546875" style="4" customWidth="1"/>
    <col min="23" max="23" width="7.85546875" style="1" customWidth="1"/>
    <col min="24" max="24" width="6.140625" style="1" customWidth="1"/>
    <col min="25" max="25" width="6.28515625" style="1" customWidth="1"/>
    <col min="26" max="26" width="4" style="1" customWidth="1"/>
    <col min="27" max="27" width="0.85546875" style="4" customWidth="1"/>
    <col min="28" max="28" width="7.85546875" style="106" customWidth="1"/>
    <col min="29" max="29" width="6.140625" style="191" customWidth="1"/>
    <col min="30" max="30" width="6.28515625" style="1" customWidth="1"/>
    <col min="31" max="31" width="4" style="1" customWidth="1"/>
    <col min="32" max="32" width="0.85546875" style="4" customWidth="1"/>
    <col min="33" max="34" width="7.85546875" style="106" customWidth="1"/>
    <col min="35" max="35" width="7.5703125" style="1" customWidth="1"/>
    <col min="36" max="36" width="6.140625" style="1" customWidth="1"/>
    <col min="37" max="37" width="6.28515625" style="1" customWidth="1"/>
    <col min="38" max="38" width="4" style="1" customWidth="1"/>
    <col min="39" max="39" width="0.85546875" style="4" customWidth="1"/>
    <col min="40" max="41" width="7.85546875" style="106" customWidth="1"/>
    <col min="42" max="42" width="7.5703125" style="215" customWidth="1"/>
    <col min="43" max="43" width="6.140625" style="1" customWidth="1"/>
    <col min="44" max="44" width="6.28515625" style="1" customWidth="1"/>
    <col min="45" max="45" width="4" style="1" customWidth="1"/>
    <col min="46" max="46" width="0.85546875" style="4" customWidth="1"/>
    <col min="47" max="48" width="7.85546875" style="106" customWidth="1"/>
    <col min="49" max="49" width="7.5703125" style="215" customWidth="1"/>
    <col min="50" max="50" width="6.140625" style="1" customWidth="1"/>
    <col min="51" max="51" width="6.28515625" style="1" customWidth="1"/>
    <col min="52" max="52" width="4" style="1" customWidth="1"/>
    <col min="53" max="53" width="0.85546875" style="4" customWidth="1"/>
    <col min="54" max="54" width="7.85546875" style="106" customWidth="1"/>
    <col min="55" max="55" width="6.140625" style="219" customWidth="1"/>
    <col min="56" max="56" width="6.28515625" style="1" customWidth="1"/>
    <col min="57" max="57" width="4" style="1" customWidth="1"/>
    <col min="58" max="58" width="0.85546875" style="4" customWidth="1"/>
    <col min="59" max="60" width="7.85546875" style="106" customWidth="1"/>
    <col min="61" max="61" width="7.5703125" style="215" customWidth="1"/>
    <col min="62" max="62" width="6.140625" style="1" customWidth="1"/>
    <col min="63" max="63" width="6.28515625" style="1" customWidth="1"/>
    <col min="64" max="64" width="4" style="1" customWidth="1"/>
    <col min="65" max="65" width="0.85546875" style="4" customWidth="1"/>
    <col min="66" max="67" width="7.85546875" style="106" customWidth="1"/>
    <col min="68" max="68" width="7.5703125" style="215" customWidth="1"/>
    <col min="69" max="69" width="6.140625" style="1" customWidth="1"/>
    <col min="70" max="70" width="6.28515625" style="1" customWidth="1"/>
    <col min="71" max="71" width="4" style="1" customWidth="1"/>
    <col min="72" max="72" width="0.85546875" style="4" customWidth="1"/>
    <col min="73" max="74" width="7.85546875" style="106" customWidth="1"/>
    <col min="75" max="75" width="7.5703125" style="215" customWidth="1"/>
    <col min="76" max="76" width="6.140625" style="1" customWidth="1"/>
    <col min="77" max="77" width="6.28515625" style="1" customWidth="1"/>
    <col min="78" max="78" width="4" style="1" customWidth="1"/>
    <col min="79" max="79" width="0.85546875" style="4" customWidth="1"/>
    <col min="80" max="81" width="7.85546875" style="106" customWidth="1"/>
    <col min="82" max="82" width="7.5703125" style="215" customWidth="1"/>
    <col min="83" max="83" width="6.140625" style="1" customWidth="1"/>
    <col min="84" max="84" width="6.28515625" style="1" customWidth="1"/>
    <col min="85" max="85" width="4" style="1" customWidth="1"/>
    <col min="86" max="16384" width="11.42578125" style="1"/>
  </cols>
  <sheetData>
    <row r="1" spans="1:85" ht="15.75" customHeight="1" thickTop="1">
      <c r="A1" s="285"/>
      <c r="B1" s="286"/>
      <c r="C1" s="286"/>
      <c r="D1" s="286"/>
      <c r="E1" s="286"/>
      <c r="F1" s="286"/>
      <c r="G1" s="286"/>
      <c r="H1" s="286"/>
      <c r="I1" s="287"/>
      <c r="K1" s="56"/>
      <c r="L1" s="56"/>
      <c r="M1" s="56"/>
      <c r="N1" s="56"/>
      <c r="W1" s="303"/>
      <c r="X1" s="303"/>
      <c r="Y1" s="303"/>
      <c r="Z1" s="303"/>
    </row>
    <row r="2" spans="1:85" ht="15" customHeight="1">
      <c r="A2" s="288"/>
      <c r="B2" s="289"/>
      <c r="C2" s="289"/>
      <c r="D2" s="289"/>
      <c r="E2" s="289"/>
      <c r="F2" s="289"/>
      <c r="G2" s="289"/>
      <c r="H2" s="289"/>
      <c r="I2" s="290"/>
      <c r="K2" s="56"/>
      <c r="L2" s="56"/>
      <c r="M2" s="56"/>
      <c r="N2" s="56"/>
      <c r="W2" s="303"/>
      <c r="X2" s="303"/>
      <c r="Y2" s="303"/>
      <c r="Z2" s="303"/>
    </row>
    <row r="3" spans="1:85" ht="15" customHeight="1">
      <c r="A3" s="288"/>
      <c r="B3" s="289"/>
      <c r="C3" s="289"/>
      <c r="D3" s="289"/>
      <c r="E3" s="289"/>
      <c r="F3" s="289"/>
      <c r="G3" s="289"/>
      <c r="H3" s="289"/>
      <c r="I3" s="290"/>
    </row>
    <row r="4" spans="1:85" ht="15.75" thickBot="1">
      <c r="A4" s="291"/>
      <c r="B4" s="292"/>
      <c r="C4" s="292"/>
      <c r="D4" s="292"/>
      <c r="E4" s="292"/>
      <c r="F4" s="292"/>
      <c r="G4" s="292"/>
      <c r="H4" s="292"/>
      <c r="I4" s="293"/>
    </row>
    <row r="5" spans="1:85" ht="16.5" thickTop="1">
      <c r="B5" s="85" t="s">
        <v>135</v>
      </c>
      <c r="H5" s="5"/>
      <c r="I5" s="31" t="s">
        <v>3</v>
      </c>
      <c r="J5" s="172"/>
      <c r="O5" s="163"/>
      <c r="V5" s="163"/>
      <c r="AA5" s="163"/>
      <c r="AF5" s="163"/>
      <c r="AM5" s="163"/>
      <c r="AT5" s="163"/>
      <c r="BA5" s="163"/>
      <c r="BF5" s="163"/>
      <c r="BM5" s="163"/>
      <c r="BT5" s="163"/>
      <c r="CA5" s="163"/>
    </row>
    <row r="6" spans="1:85" ht="15" customHeight="1">
      <c r="C6" s="44" t="s">
        <v>202</v>
      </c>
      <c r="H6" s="5"/>
      <c r="I6" s="13" t="s">
        <v>6</v>
      </c>
      <c r="J6" s="173"/>
      <c r="O6" s="165"/>
      <c r="V6" s="165"/>
      <c r="AA6" s="165"/>
      <c r="AF6" s="165"/>
      <c r="AM6" s="165"/>
      <c r="AT6" s="165"/>
      <c r="BA6" s="165"/>
      <c r="BF6" s="165"/>
      <c r="BM6" s="165"/>
      <c r="BT6" s="165"/>
      <c r="CA6" s="165"/>
    </row>
    <row r="7" spans="1:85" ht="13.5" customHeight="1">
      <c r="C7" s="62" t="s">
        <v>292</v>
      </c>
      <c r="D7" s="19" t="s">
        <v>11</v>
      </c>
      <c r="F7" s="22"/>
      <c r="G7" s="22"/>
      <c r="H7" s="6"/>
      <c r="I7" s="294" t="s">
        <v>5</v>
      </c>
      <c r="J7" s="10"/>
      <c r="K7" s="304" t="s">
        <v>134</v>
      </c>
      <c r="L7" s="308"/>
      <c r="M7" s="308"/>
      <c r="N7" s="309"/>
      <c r="O7" s="10"/>
      <c r="P7" s="270" t="s">
        <v>211</v>
      </c>
      <c r="Q7" s="271"/>
      <c r="R7" s="271"/>
      <c r="S7" s="271"/>
      <c r="T7" s="271"/>
      <c r="U7" s="272"/>
      <c r="V7" s="10"/>
      <c r="W7" s="304" t="s">
        <v>239</v>
      </c>
      <c r="X7" s="305"/>
      <c r="Y7" s="305"/>
      <c r="Z7" s="306"/>
      <c r="AA7" s="10"/>
      <c r="AB7" s="270" t="s">
        <v>260</v>
      </c>
      <c r="AC7" s="271"/>
      <c r="AD7" s="271"/>
      <c r="AE7" s="272"/>
      <c r="AF7" s="10"/>
      <c r="AG7" s="270" t="s">
        <v>271</v>
      </c>
      <c r="AH7" s="271"/>
      <c r="AI7" s="271"/>
      <c r="AJ7" s="271"/>
      <c r="AK7" s="271"/>
      <c r="AL7" s="272"/>
      <c r="AM7" s="10"/>
      <c r="AN7" s="270" t="s">
        <v>275</v>
      </c>
      <c r="AO7" s="271"/>
      <c r="AP7" s="271"/>
      <c r="AQ7" s="271"/>
      <c r="AR7" s="271"/>
      <c r="AS7" s="272"/>
      <c r="AT7" s="10"/>
      <c r="AU7" s="270" t="s">
        <v>275</v>
      </c>
      <c r="AV7" s="271"/>
      <c r="AW7" s="271"/>
      <c r="AX7" s="271"/>
      <c r="AY7" s="271"/>
      <c r="AZ7" s="272"/>
      <c r="BA7" s="10"/>
      <c r="BB7" s="270" t="s">
        <v>285</v>
      </c>
      <c r="BC7" s="271"/>
      <c r="BD7" s="271"/>
      <c r="BE7" s="272"/>
      <c r="BF7" s="10"/>
      <c r="BG7" s="270" t="s">
        <v>295</v>
      </c>
      <c r="BH7" s="271"/>
      <c r="BI7" s="271"/>
      <c r="BJ7" s="271"/>
      <c r="BK7" s="271"/>
      <c r="BL7" s="272"/>
      <c r="BM7" s="10"/>
      <c r="BN7" s="270" t="s">
        <v>296</v>
      </c>
      <c r="BO7" s="271"/>
      <c r="BP7" s="271"/>
      <c r="BQ7" s="271"/>
      <c r="BR7" s="271"/>
      <c r="BS7" s="272"/>
      <c r="BT7" s="10"/>
      <c r="BU7" s="270" t="s">
        <v>308</v>
      </c>
      <c r="BV7" s="271"/>
      <c r="BW7" s="271"/>
      <c r="BX7" s="271"/>
      <c r="BY7" s="271"/>
      <c r="BZ7" s="272"/>
      <c r="CA7" s="10"/>
      <c r="CB7" s="270" t="s">
        <v>315</v>
      </c>
      <c r="CC7" s="271"/>
      <c r="CD7" s="271"/>
      <c r="CE7" s="271"/>
      <c r="CF7" s="271"/>
      <c r="CG7" s="272"/>
    </row>
    <row r="8" spans="1:85" ht="15.75" customHeight="1">
      <c r="B8" s="297" t="s">
        <v>96</v>
      </c>
      <c r="C8" s="297" t="s">
        <v>37</v>
      </c>
      <c r="D8" s="297" t="s">
        <v>9</v>
      </c>
      <c r="E8" s="299" t="s">
        <v>133</v>
      </c>
      <c r="F8" s="301" t="s">
        <v>10</v>
      </c>
      <c r="G8" s="301" t="s">
        <v>204</v>
      </c>
      <c r="H8" s="7"/>
      <c r="I8" s="295"/>
      <c r="J8" s="11"/>
      <c r="K8" s="282" t="s">
        <v>121</v>
      </c>
      <c r="L8" s="283"/>
      <c r="M8" s="283"/>
      <c r="N8" s="284"/>
      <c r="O8" s="11"/>
      <c r="P8" s="279" t="s">
        <v>249</v>
      </c>
      <c r="Q8" s="280"/>
      <c r="R8" s="280"/>
      <c r="S8" s="280"/>
      <c r="T8" s="280"/>
      <c r="U8" s="281"/>
      <c r="V8" s="11"/>
      <c r="W8" s="282" t="s">
        <v>240</v>
      </c>
      <c r="X8" s="283"/>
      <c r="Y8" s="283"/>
      <c r="Z8" s="284"/>
      <c r="AA8" s="11"/>
      <c r="AB8" s="273" t="s">
        <v>261</v>
      </c>
      <c r="AC8" s="274"/>
      <c r="AD8" s="274"/>
      <c r="AE8" s="275"/>
      <c r="AF8" s="11"/>
      <c r="AG8" s="273" t="s">
        <v>270</v>
      </c>
      <c r="AH8" s="274"/>
      <c r="AI8" s="274"/>
      <c r="AJ8" s="274"/>
      <c r="AK8" s="274"/>
      <c r="AL8" s="275"/>
      <c r="AM8" s="11"/>
      <c r="AN8" s="273" t="s">
        <v>277</v>
      </c>
      <c r="AO8" s="274"/>
      <c r="AP8" s="274"/>
      <c r="AQ8" s="274"/>
      <c r="AR8" s="274"/>
      <c r="AS8" s="275"/>
      <c r="AT8" s="11"/>
      <c r="AU8" s="273" t="s">
        <v>276</v>
      </c>
      <c r="AV8" s="274"/>
      <c r="AW8" s="274"/>
      <c r="AX8" s="274"/>
      <c r="AY8" s="274"/>
      <c r="AZ8" s="275"/>
      <c r="BA8" s="11"/>
      <c r="BB8" s="273" t="s">
        <v>288</v>
      </c>
      <c r="BC8" s="274"/>
      <c r="BD8" s="274"/>
      <c r="BE8" s="275"/>
      <c r="BF8" s="11"/>
      <c r="BG8" s="273" t="s">
        <v>293</v>
      </c>
      <c r="BH8" s="274"/>
      <c r="BI8" s="274"/>
      <c r="BJ8" s="274"/>
      <c r="BK8" s="274"/>
      <c r="BL8" s="275"/>
      <c r="BM8" s="11"/>
      <c r="BN8" s="273" t="s">
        <v>294</v>
      </c>
      <c r="BO8" s="274"/>
      <c r="BP8" s="274"/>
      <c r="BQ8" s="274"/>
      <c r="BR8" s="274"/>
      <c r="BS8" s="275"/>
      <c r="BT8" s="11"/>
      <c r="BU8" s="273" t="s">
        <v>309</v>
      </c>
      <c r="BV8" s="274"/>
      <c r="BW8" s="274"/>
      <c r="BX8" s="274"/>
      <c r="BY8" s="274"/>
      <c r="BZ8" s="275"/>
      <c r="CA8" s="11"/>
      <c r="CB8" s="273" t="s">
        <v>316</v>
      </c>
      <c r="CC8" s="274"/>
      <c r="CD8" s="274"/>
      <c r="CE8" s="274"/>
      <c r="CF8" s="274"/>
      <c r="CG8" s="275"/>
    </row>
    <row r="9" spans="1:85" ht="15" customHeight="1">
      <c r="B9" s="298"/>
      <c r="C9" s="298"/>
      <c r="D9" s="298"/>
      <c r="E9" s="300"/>
      <c r="F9" s="302"/>
      <c r="G9" s="302"/>
      <c r="H9" s="7"/>
      <c r="I9" s="296"/>
      <c r="J9" s="11"/>
      <c r="K9" s="221" t="s">
        <v>38</v>
      </c>
      <c r="L9" s="221" t="s">
        <v>4</v>
      </c>
      <c r="M9" s="276" t="s">
        <v>18</v>
      </c>
      <c r="N9" s="307"/>
      <c r="O9" s="11"/>
      <c r="P9" s="166" t="s">
        <v>245</v>
      </c>
      <c r="Q9" s="166" t="s">
        <v>246</v>
      </c>
      <c r="R9" s="221" t="s">
        <v>242</v>
      </c>
      <c r="S9" s="221" t="s">
        <v>4</v>
      </c>
      <c r="T9" s="276" t="s">
        <v>18</v>
      </c>
      <c r="U9" s="278"/>
      <c r="V9" s="11"/>
      <c r="W9" s="221" t="s">
        <v>38</v>
      </c>
      <c r="X9" s="221" t="s">
        <v>4</v>
      </c>
      <c r="Y9" s="276" t="s">
        <v>18</v>
      </c>
      <c r="Z9" s="307"/>
      <c r="AA9" s="11"/>
      <c r="AB9" s="166" t="s">
        <v>262</v>
      </c>
      <c r="AC9" s="221" t="s">
        <v>4</v>
      </c>
      <c r="AD9" s="276" t="s">
        <v>18</v>
      </c>
      <c r="AE9" s="277"/>
      <c r="AF9" s="11"/>
      <c r="AG9" s="166" t="s">
        <v>245</v>
      </c>
      <c r="AH9" s="166" t="s">
        <v>246</v>
      </c>
      <c r="AI9" s="221" t="s">
        <v>242</v>
      </c>
      <c r="AJ9" s="221" t="s">
        <v>4</v>
      </c>
      <c r="AK9" s="276" t="s">
        <v>18</v>
      </c>
      <c r="AL9" s="278"/>
      <c r="AM9" s="11"/>
      <c r="AN9" s="166" t="s">
        <v>245</v>
      </c>
      <c r="AO9" s="166" t="s">
        <v>246</v>
      </c>
      <c r="AP9" s="221" t="s">
        <v>242</v>
      </c>
      <c r="AQ9" s="221" t="s">
        <v>4</v>
      </c>
      <c r="AR9" s="276" t="s">
        <v>18</v>
      </c>
      <c r="AS9" s="277"/>
      <c r="AT9" s="11"/>
      <c r="AU9" s="166" t="s">
        <v>245</v>
      </c>
      <c r="AV9" s="166" t="s">
        <v>246</v>
      </c>
      <c r="AW9" s="221" t="s">
        <v>242</v>
      </c>
      <c r="AX9" s="221" t="s">
        <v>4</v>
      </c>
      <c r="AY9" s="276" t="s">
        <v>18</v>
      </c>
      <c r="AZ9" s="277"/>
      <c r="BA9" s="11"/>
      <c r="BB9" s="166" t="s">
        <v>262</v>
      </c>
      <c r="BC9" s="221" t="s">
        <v>4</v>
      </c>
      <c r="BD9" s="276" t="s">
        <v>18</v>
      </c>
      <c r="BE9" s="277"/>
      <c r="BF9" s="11"/>
      <c r="BG9" s="166" t="s">
        <v>245</v>
      </c>
      <c r="BH9" s="166" t="s">
        <v>246</v>
      </c>
      <c r="BI9" s="221" t="s">
        <v>242</v>
      </c>
      <c r="BJ9" s="221" t="s">
        <v>4</v>
      </c>
      <c r="BK9" s="276" t="s">
        <v>18</v>
      </c>
      <c r="BL9" s="277"/>
      <c r="BM9" s="11"/>
      <c r="BN9" s="166" t="s">
        <v>245</v>
      </c>
      <c r="BO9" s="166" t="s">
        <v>246</v>
      </c>
      <c r="BP9" s="221" t="s">
        <v>242</v>
      </c>
      <c r="BQ9" s="221" t="s">
        <v>4</v>
      </c>
      <c r="BR9" s="276" t="s">
        <v>18</v>
      </c>
      <c r="BS9" s="277"/>
      <c r="BT9" s="11"/>
      <c r="BU9" s="166" t="s">
        <v>245</v>
      </c>
      <c r="BV9" s="166" t="s">
        <v>246</v>
      </c>
      <c r="BW9" s="221" t="s">
        <v>242</v>
      </c>
      <c r="BX9" s="221" t="s">
        <v>4</v>
      </c>
      <c r="BY9" s="276" t="s">
        <v>18</v>
      </c>
      <c r="BZ9" s="277"/>
      <c r="CA9" s="11"/>
      <c r="CB9" s="166" t="s">
        <v>245</v>
      </c>
      <c r="CC9" s="166" t="s">
        <v>246</v>
      </c>
      <c r="CD9" s="221" t="s">
        <v>242</v>
      </c>
      <c r="CE9" s="221" t="s">
        <v>4</v>
      </c>
      <c r="CF9" s="276" t="s">
        <v>18</v>
      </c>
      <c r="CG9" s="277"/>
    </row>
    <row r="10" spans="1:85" ht="15.75">
      <c r="A10" s="61">
        <v>1</v>
      </c>
      <c r="B10" s="114" t="s">
        <v>48</v>
      </c>
      <c r="C10" s="63" t="s">
        <v>58</v>
      </c>
      <c r="D10" s="98">
        <v>2012</v>
      </c>
      <c r="E10" s="24">
        <v>15.1</v>
      </c>
      <c r="F10" s="37">
        <v>9.1</v>
      </c>
      <c r="G10" s="37">
        <f>SUM(F10-E10)</f>
        <v>-6</v>
      </c>
      <c r="H10" s="5"/>
      <c r="I10" s="57">
        <f>SUM(M10+T10+Y10+AD10+AK10+AR10+AY10+BD10+BK10+BR10+BY10+CF10)</f>
        <v>1567</v>
      </c>
      <c r="J10" s="11"/>
      <c r="K10" s="102">
        <v>88</v>
      </c>
      <c r="L10" s="52">
        <v>11</v>
      </c>
      <c r="M10" s="33">
        <v>70</v>
      </c>
      <c r="N10" s="9" t="s">
        <v>1</v>
      </c>
      <c r="O10" s="11"/>
      <c r="P10" s="102">
        <v>93</v>
      </c>
      <c r="Q10" s="102">
        <v>81</v>
      </c>
      <c r="R10" s="107">
        <f>SUM(P10:Q10)</f>
        <v>174</v>
      </c>
      <c r="S10" s="8">
        <v>6</v>
      </c>
      <c r="T10" s="33">
        <v>120</v>
      </c>
      <c r="U10" s="9" t="s">
        <v>1</v>
      </c>
      <c r="V10" s="11"/>
      <c r="W10" s="161">
        <v>70</v>
      </c>
      <c r="X10" s="82">
        <v>3</v>
      </c>
      <c r="Y10" s="33">
        <v>168</v>
      </c>
      <c r="Z10" s="9" t="s">
        <v>1</v>
      </c>
      <c r="AA10" s="193"/>
      <c r="AB10" s="161">
        <v>87</v>
      </c>
      <c r="AC10" s="27">
        <v>10</v>
      </c>
      <c r="AD10" s="33">
        <v>75</v>
      </c>
      <c r="AE10" s="9" t="s">
        <v>1</v>
      </c>
      <c r="AF10" s="11"/>
      <c r="AG10" s="161">
        <v>86</v>
      </c>
      <c r="AH10" s="161">
        <v>83</v>
      </c>
      <c r="AI10" s="107">
        <f>SUM(AG10:AH10)</f>
        <v>169</v>
      </c>
      <c r="AJ10" s="8">
        <v>3</v>
      </c>
      <c r="AK10" s="33">
        <v>168</v>
      </c>
      <c r="AL10" s="9" t="s">
        <v>1</v>
      </c>
      <c r="AM10" s="11"/>
      <c r="AN10" s="161"/>
      <c r="AO10" s="161"/>
      <c r="AP10" s="161"/>
      <c r="AQ10" s="8"/>
      <c r="AR10" s="112"/>
      <c r="AS10" s="9"/>
      <c r="AT10" s="11"/>
      <c r="AU10" s="161">
        <v>92</v>
      </c>
      <c r="AV10" s="161">
        <v>78</v>
      </c>
      <c r="AW10" s="161">
        <f>SUM(AU10:AV10)</f>
        <v>170</v>
      </c>
      <c r="AX10" s="8">
        <v>5</v>
      </c>
      <c r="AY10" s="33">
        <v>134</v>
      </c>
      <c r="AZ10" s="9" t="s">
        <v>1</v>
      </c>
      <c r="BA10" s="193"/>
      <c r="BB10" s="161">
        <v>82</v>
      </c>
      <c r="BC10" s="27">
        <v>1</v>
      </c>
      <c r="BD10" s="33">
        <v>192</v>
      </c>
      <c r="BE10" s="9" t="s">
        <v>1</v>
      </c>
      <c r="BF10" s="11"/>
      <c r="BG10" s="161">
        <v>88</v>
      </c>
      <c r="BH10" s="161">
        <v>77</v>
      </c>
      <c r="BI10" s="161">
        <f>SUM(BG10:BH10)</f>
        <v>165</v>
      </c>
      <c r="BJ10" s="8">
        <v>6</v>
      </c>
      <c r="BK10" s="33">
        <v>120</v>
      </c>
      <c r="BL10" s="9" t="s">
        <v>1</v>
      </c>
      <c r="BM10" s="11"/>
      <c r="BN10" s="161"/>
      <c r="BO10" s="161"/>
      <c r="BP10" s="161"/>
      <c r="BQ10" s="8"/>
      <c r="BR10" s="33"/>
      <c r="BS10" s="9"/>
      <c r="BT10" s="11"/>
      <c r="BU10" s="67">
        <v>87</v>
      </c>
      <c r="BV10" s="161">
        <v>85</v>
      </c>
      <c r="BW10" s="161">
        <f>SUM(BU10:BV10)</f>
        <v>172</v>
      </c>
      <c r="BX10" s="8">
        <v>2</v>
      </c>
      <c r="BY10" s="33">
        <v>184</v>
      </c>
      <c r="BZ10" s="9" t="s">
        <v>1</v>
      </c>
      <c r="CA10" s="11"/>
      <c r="CB10" s="67">
        <v>89</v>
      </c>
      <c r="CC10" s="161">
        <v>82</v>
      </c>
      <c r="CD10" s="161">
        <f>SUM(CB10:CC10)</f>
        <v>171</v>
      </c>
      <c r="CE10" s="8">
        <v>3</v>
      </c>
      <c r="CF10" s="33">
        <v>336</v>
      </c>
      <c r="CG10" s="9" t="s">
        <v>1</v>
      </c>
    </row>
    <row r="11" spans="1:85" ht="15.75">
      <c r="A11" s="61">
        <v>2</v>
      </c>
      <c r="B11" s="114" t="s">
        <v>50</v>
      </c>
      <c r="C11" s="63" t="s">
        <v>43</v>
      </c>
      <c r="D11" s="98">
        <v>2012</v>
      </c>
      <c r="E11" s="24">
        <v>16.2</v>
      </c>
      <c r="F11" s="37">
        <v>8.9</v>
      </c>
      <c r="G11" s="37">
        <f>SUM(F11-E11)</f>
        <v>-7.2999999999999989</v>
      </c>
      <c r="H11" s="5"/>
      <c r="I11" s="57">
        <f>SUM(M11+T11+Y11+AD11+AK11+AR11+AY11+BD11+BK11+BR11+BY11+CF11)</f>
        <v>1387</v>
      </c>
      <c r="J11" s="11"/>
      <c r="K11" s="102">
        <v>87</v>
      </c>
      <c r="L11" s="82">
        <v>10</v>
      </c>
      <c r="M11" s="33">
        <v>80</v>
      </c>
      <c r="N11" s="9" t="s">
        <v>1</v>
      </c>
      <c r="O11" s="11"/>
      <c r="P11" s="102">
        <v>89</v>
      </c>
      <c r="Q11" s="102">
        <v>99</v>
      </c>
      <c r="R11" s="107">
        <f>SUM(P11:Q11)</f>
        <v>188</v>
      </c>
      <c r="S11" s="8">
        <v>10</v>
      </c>
      <c r="T11" s="33">
        <v>80</v>
      </c>
      <c r="U11" s="9" t="s">
        <v>1</v>
      </c>
      <c r="V11" s="11"/>
      <c r="W11" s="161">
        <v>74</v>
      </c>
      <c r="X11" s="82">
        <v>4</v>
      </c>
      <c r="Y11" s="33">
        <v>150</v>
      </c>
      <c r="Z11" s="9" t="s">
        <v>1</v>
      </c>
      <c r="AA11" s="193"/>
      <c r="AB11" s="161">
        <v>86</v>
      </c>
      <c r="AC11" s="27">
        <v>8</v>
      </c>
      <c r="AD11" s="33">
        <v>95</v>
      </c>
      <c r="AE11" s="9" t="s">
        <v>1</v>
      </c>
      <c r="AF11" s="11"/>
      <c r="AG11" s="161"/>
      <c r="AH11" s="161"/>
      <c r="AI11" s="107"/>
      <c r="AJ11" s="8"/>
      <c r="AK11" s="112"/>
      <c r="AL11" s="9"/>
      <c r="AM11" s="11"/>
      <c r="AN11" s="161"/>
      <c r="AO11" s="161"/>
      <c r="AP11" s="161"/>
      <c r="AQ11" s="8"/>
      <c r="AR11" s="112"/>
      <c r="AS11" s="9"/>
      <c r="AT11" s="11"/>
      <c r="AU11" s="161">
        <v>78</v>
      </c>
      <c r="AV11" s="161">
        <v>79</v>
      </c>
      <c r="AW11" s="161">
        <f>SUM(AU11:AV11)</f>
        <v>157</v>
      </c>
      <c r="AX11" s="8">
        <v>2</v>
      </c>
      <c r="AY11" s="33">
        <v>184</v>
      </c>
      <c r="AZ11" s="9" t="s">
        <v>1</v>
      </c>
      <c r="BA11" s="193"/>
      <c r="BB11" s="161">
        <v>83</v>
      </c>
      <c r="BC11" s="27">
        <v>3</v>
      </c>
      <c r="BD11" s="33">
        <v>168</v>
      </c>
      <c r="BE11" s="9" t="s">
        <v>1</v>
      </c>
      <c r="BF11" s="11"/>
      <c r="BG11" s="161">
        <v>85</v>
      </c>
      <c r="BH11" s="161">
        <v>81</v>
      </c>
      <c r="BI11" s="161">
        <f>SUM(BG11:BH11)</f>
        <v>166</v>
      </c>
      <c r="BJ11" s="8">
        <v>7</v>
      </c>
      <c r="BK11" s="33">
        <v>110</v>
      </c>
      <c r="BL11" s="9" t="s">
        <v>1</v>
      </c>
      <c r="BM11" s="11"/>
      <c r="BN11" s="67">
        <v>84</v>
      </c>
      <c r="BO11" s="161">
        <v>82</v>
      </c>
      <c r="BP11" s="161">
        <f>SUM(BN11:BO11)</f>
        <v>166</v>
      </c>
      <c r="BQ11" s="8">
        <v>6</v>
      </c>
      <c r="BR11" s="33">
        <v>120</v>
      </c>
      <c r="BS11" s="9" t="s">
        <v>1</v>
      </c>
      <c r="BT11" s="11"/>
      <c r="BU11" s="161"/>
      <c r="BV11" s="161"/>
      <c r="BW11" s="161"/>
      <c r="BX11" s="8"/>
      <c r="BY11" s="112"/>
      <c r="BZ11" s="9"/>
      <c r="CA11" s="11"/>
      <c r="CB11" s="67">
        <v>78</v>
      </c>
      <c r="CC11" s="161">
        <v>81</v>
      </c>
      <c r="CD11" s="161">
        <f>SUM(CB11:CC11)</f>
        <v>159</v>
      </c>
      <c r="CE11" s="8">
        <v>1</v>
      </c>
      <c r="CF11" s="33">
        <v>400</v>
      </c>
      <c r="CG11" s="9" t="s">
        <v>1</v>
      </c>
    </row>
    <row r="12" spans="1:85" ht="15.75">
      <c r="A12" s="61">
        <v>3</v>
      </c>
      <c r="B12" s="114" t="s">
        <v>73</v>
      </c>
      <c r="C12" s="63" t="s">
        <v>83</v>
      </c>
      <c r="D12" s="99">
        <v>2013</v>
      </c>
      <c r="E12" s="24">
        <v>8.1999999999999993</v>
      </c>
      <c r="F12" s="37">
        <v>4.5999999999999996</v>
      </c>
      <c r="G12" s="37">
        <f>SUM(F12-E12)</f>
        <v>-3.5999999999999996</v>
      </c>
      <c r="H12" s="5"/>
      <c r="I12" s="57">
        <f>SUM(M12+T12+Y12+AD12+AK12+AR12+AY12+BD12+BK12+BR12+BY12+CF12)</f>
        <v>1268</v>
      </c>
      <c r="J12" s="11"/>
      <c r="K12" s="102">
        <v>85</v>
      </c>
      <c r="L12" s="82">
        <v>7</v>
      </c>
      <c r="M12" s="33">
        <v>100</v>
      </c>
      <c r="N12" s="9" t="s">
        <v>1</v>
      </c>
      <c r="O12" s="11"/>
      <c r="P12" s="102"/>
      <c r="Q12" s="102"/>
      <c r="R12" s="107"/>
      <c r="S12" s="8"/>
      <c r="T12" s="112"/>
      <c r="U12" s="9"/>
      <c r="V12" s="11"/>
      <c r="W12" s="161">
        <v>66</v>
      </c>
      <c r="X12" s="82">
        <v>1</v>
      </c>
      <c r="Y12" s="33">
        <v>200</v>
      </c>
      <c r="Z12" s="9" t="s">
        <v>1</v>
      </c>
      <c r="AA12" s="193"/>
      <c r="AB12" s="161">
        <v>78</v>
      </c>
      <c r="AC12" s="195">
        <v>2</v>
      </c>
      <c r="AD12" s="33">
        <v>184</v>
      </c>
      <c r="AE12" s="9" t="s">
        <v>1</v>
      </c>
      <c r="AF12" s="11"/>
      <c r="AG12" s="161">
        <v>81</v>
      </c>
      <c r="AH12" s="161">
        <v>81</v>
      </c>
      <c r="AI12" s="107">
        <f>SUM(AG12:AH12)</f>
        <v>162</v>
      </c>
      <c r="AJ12" s="8">
        <v>1</v>
      </c>
      <c r="AK12" s="33">
        <v>200</v>
      </c>
      <c r="AL12" s="9" t="s">
        <v>1</v>
      </c>
      <c r="AM12" s="11"/>
      <c r="AN12" s="161"/>
      <c r="AO12" s="161"/>
      <c r="AP12" s="161"/>
      <c r="AQ12" s="8"/>
      <c r="AR12" s="33"/>
      <c r="AS12" s="9"/>
      <c r="AT12" s="11"/>
      <c r="AU12" s="161">
        <v>77</v>
      </c>
      <c r="AV12" s="161">
        <v>71</v>
      </c>
      <c r="AW12" s="161">
        <f>SUM(AU12:AV12)</f>
        <v>148</v>
      </c>
      <c r="AX12" s="8">
        <v>1</v>
      </c>
      <c r="AY12" s="33">
        <v>200</v>
      </c>
      <c r="AZ12" s="9" t="s">
        <v>1</v>
      </c>
      <c r="BA12" s="193"/>
      <c r="BB12" s="161"/>
      <c r="BC12" s="195"/>
      <c r="BD12" s="33"/>
      <c r="BE12" s="9"/>
      <c r="BF12" s="11"/>
      <c r="BG12" s="161">
        <v>66</v>
      </c>
      <c r="BH12" s="161">
        <v>73</v>
      </c>
      <c r="BI12" s="161">
        <f>SUM(BG12:BH12)</f>
        <v>139</v>
      </c>
      <c r="BJ12" s="8">
        <v>1</v>
      </c>
      <c r="BK12" s="33">
        <v>200</v>
      </c>
      <c r="BL12" s="9" t="s">
        <v>1</v>
      </c>
      <c r="BM12" s="11"/>
      <c r="BN12" s="67">
        <v>76</v>
      </c>
      <c r="BO12" s="161">
        <v>74</v>
      </c>
      <c r="BP12" s="161">
        <f>SUM(BN12:BO12)</f>
        <v>150</v>
      </c>
      <c r="BQ12" s="8">
        <v>2</v>
      </c>
      <c r="BR12" s="33">
        <v>184</v>
      </c>
      <c r="BS12" s="9" t="s">
        <v>1</v>
      </c>
      <c r="BT12" s="11"/>
      <c r="BU12" s="161"/>
      <c r="BV12" s="161"/>
      <c r="BW12" s="161"/>
      <c r="BX12" s="8"/>
      <c r="BY12" s="112"/>
      <c r="BZ12" s="9"/>
      <c r="CA12" s="11"/>
      <c r="CB12" s="161"/>
      <c r="CC12" s="161"/>
      <c r="CD12" s="161"/>
      <c r="CE12" s="8"/>
      <c r="CF12" s="112"/>
      <c r="CG12" s="9"/>
    </row>
    <row r="13" spans="1:85" ht="15.75">
      <c r="A13" s="61">
        <v>4</v>
      </c>
      <c r="B13" s="114" t="s">
        <v>74</v>
      </c>
      <c r="C13" s="63" t="s">
        <v>57</v>
      </c>
      <c r="D13" s="99">
        <v>2013</v>
      </c>
      <c r="E13" s="24">
        <v>18.100000000000001</v>
      </c>
      <c r="F13" s="37">
        <v>10.1</v>
      </c>
      <c r="G13" s="37">
        <f>SUM(F13-E13)</f>
        <v>-8.0000000000000018</v>
      </c>
      <c r="H13" s="5"/>
      <c r="I13" s="57">
        <f>SUM(M13+T13+Y13+AD13+AK13+AR13+AY13+BD13+BK13+BR13+BY13+CF13)</f>
        <v>1266.7</v>
      </c>
      <c r="J13" s="11"/>
      <c r="K13" s="102">
        <v>98</v>
      </c>
      <c r="L13" s="82">
        <v>16</v>
      </c>
      <c r="M13" s="33">
        <v>20</v>
      </c>
      <c r="N13" s="9" t="s">
        <v>1</v>
      </c>
      <c r="O13" s="108"/>
      <c r="P13" s="102"/>
      <c r="Q13" s="102"/>
      <c r="R13" s="107"/>
      <c r="S13" s="8"/>
      <c r="T13" s="112"/>
      <c r="U13" s="9"/>
      <c r="V13" s="11"/>
      <c r="W13" s="161">
        <v>78</v>
      </c>
      <c r="X13" s="82">
        <v>7</v>
      </c>
      <c r="Y13" s="112">
        <v>105</v>
      </c>
      <c r="Z13" s="9" t="s">
        <v>1</v>
      </c>
      <c r="AA13" s="193"/>
      <c r="AB13" s="161">
        <v>86</v>
      </c>
      <c r="AC13" s="195">
        <v>8</v>
      </c>
      <c r="AD13" s="33">
        <v>95</v>
      </c>
      <c r="AE13" s="9"/>
      <c r="AF13" s="108"/>
      <c r="AG13" s="161">
        <v>83</v>
      </c>
      <c r="AH13" s="161">
        <v>85</v>
      </c>
      <c r="AI13" s="107">
        <f>SUM(AG13:AH13)</f>
        <v>168</v>
      </c>
      <c r="AJ13" s="8">
        <v>2</v>
      </c>
      <c r="AK13" s="33">
        <v>184</v>
      </c>
      <c r="AL13" s="9" t="s">
        <v>1</v>
      </c>
      <c r="AM13" s="108"/>
      <c r="AN13" s="161"/>
      <c r="AO13" s="161"/>
      <c r="AP13" s="161"/>
      <c r="AQ13" s="8"/>
      <c r="AR13" s="112"/>
      <c r="AS13" s="9"/>
      <c r="AT13" s="108"/>
      <c r="AU13" s="161">
        <v>91</v>
      </c>
      <c r="AV13" s="161">
        <v>83</v>
      </c>
      <c r="AW13" s="161">
        <f>SUM(AU13:AV13)</f>
        <v>174</v>
      </c>
      <c r="AX13" s="8">
        <v>7</v>
      </c>
      <c r="AY13" s="33">
        <v>110</v>
      </c>
      <c r="AZ13" s="9" t="s">
        <v>1</v>
      </c>
      <c r="BA13" s="193"/>
      <c r="BB13" s="161"/>
      <c r="BC13" s="195"/>
      <c r="BD13" s="33"/>
      <c r="BE13" s="9"/>
      <c r="BF13" s="108"/>
      <c r="BG13" s="161">
        <v>83</v>
      </c>
      <c r="BH13" s="161">
        <v>75</v>
      </c>
      <c r="BI13" s="161">
        <f>SUM(BG13:BH13)</f>
        <v>158</v>
      </c>
      <c r="BJ13" s="8">
        <v>3</v>
      </c>
      <c r="BK13" s="33">
        <v>168</v>
      </c>
      <c r="BL13" s="9" t="s">
        <v>1</v>
      </c>
      <c r="BM13" s="11"/>
      <c r="BN13" s="67">
        <v>85</v>
      </c>
      <c r="BO13" s="161">
        <v>79</v>
      </c>
      <c r="BP13" s="161">
        <f>SUM(BN13:BO13)</f>
        <v>164</v>
      </c>
      <c r="BQ13" s="8">
        <v>4</v>
      </c>
      <c r="BR13" s="33">
        <v>150</v>
      </c>
      <c r="BS13" s="9" t="s">
        <v>1</v>
      </c>
      <c r="BT13" s="11"/>
      <c r="BU13" s="67">
        <v>91</v>
      </c>
      <c r="BV13" s="161">
        <v>90</v>
      </c>
      <c r="BW13" s="161">
        <f>SUM(BU13:BV13)</f>
        <v>181</v>
      </c>
      <c r="BX13" s="8">
        <v>3</v>
      </c>
      <c r="BY13" s="33">
        <v>150.69999999999999</v>
      </c>
      <c r="BZ13" s="9" t="s">
        <v>1</v>
      </c>
      <c r="CA13" s="11"/>
      <c r="CB13" s="67">
        <v>85</v>
      </c>
      <c r="CC13" s="161">
        <v>93</v>
      </c>
      <c r="CD13" s="161">
        <f>SUM(CB13:CC13)</f>
        <v>178</v>
      </c>
      <c r="CE13" s="8">
        <v>4</v>
      </c>
      <c r="CF13" s="33">
        <v>284</v>
      </c>
      <c r="CG13" s="9" t="s">
        <v>1</v>
      </c>
    </row>
    <row r="14" spans="1:85" ht="15.75">
      <c r="A14" s="61">
        <v>5</v>
      </c>
      <c r="B14" s="114" t="s">
        <v>47</v>
      </c>
      <c r="C14" s="63" t="s">
        <v>57</v>
      </c>
      <c r="D14" s="98">
        <v>2012</v>
      </c>
      <c r="E14" s="23">
        <v>20.6</v>
      </c>
      <c r="F14" s="37">
        <v>14.7</v>
      </c>
      <c r="G14" s="37">
        <f>SUM(F14-E14)</f>
        <v>-5.9000000000000021</v>
      </c>
      <c r="H14" s="5"/>
      <c r="I14" s="57">
        <f>SUM(M14+T14+Y14+AD14+AK14+AR14+AY14+BD14+BK14+BR14+BY14+CF14)</f>
        <v>1187.7</v>
      </c>
      <c r="J14" s="11"/>
      <c r="K14" s="102">
        <v>85</v>
      </c>
      <c r="L14" s="52">
        <v>7</v>
      </c>
      <c r="M14" s="33">
        <v>100</v>
      </c>
      <c r="N14" s="9" t="s">
        <v>1</v>
      </c>
      <c r="O14" s="11"/>
      <c r="P14" s="102"/>
      <c r="Q14" s="102"/>
      <c r="R14" s="107"/>
      <c r="S14" s="8"/>
      <c r="T14" s="112"/>
      <c r="U14" s="9"/>
      <c r="V14" s="11"/>
      <c r="W14" s="161">
        <v>79</v>
      </c>
      <c r="X14" s="82">
        <v>9</v>
      </c>
      <c r="Y14" s="33">
        <v>90</v>
      </c>
      <c r="Z14" s="9" t="s">
        <v>1</v>
      </c>
      <c r="AA14" s="75"/>
      <c r="AB14" s="161">
        <v>83</v>
      </c>
      <c r="AC14" s="27">
        <v>7</v>
      </c>
      <c r="AD14" s="33">
        <v>110</v>
      </c>
      <c r="AE14" s="9"/>
      <c r="AF14" s="11"/>
      <c r="AG14" s="161">
        <v>90</v>
      </c>
      <c r="AH14" s="161">
        <v>93</v>
      </c>
      <c r="AI14" s="107">
        <f>SUM(AG14:AH14)</f>
        <v>183</v>
      </c>
      <c r="AJ14" s="8">
        <v>7</v>
      </c>
      <c r="AK14" s="33">
        <v>110</v>
      </c>
      <c r="AL14" s="9" t="s">
        <v>1</v>
      </c>
      <c r="AM14" s="11"/>
      <c r="AN14" s="161"/>
      <c r="AO14" s="161"/>
      <c r="AP14" s="161"/>
      <c r="AQ14" s="8"/>
      <c r="AR14" s="112"/>
      <c r="AS14" s="9"/>
      <c r="AT14" s="11"/>
      <c r="AU14" s="161">
        <v>87</v>
      </c>
      <c r="AV14" s="161">
        <v>85</v>
      </c>
      <c r="AW14" s="161">
        <f>SUM(AU14:AV14)</f>
        <v>172</v>
      </c>
      <c r="AX14" s="8">
        <v>6</v>
      </c>
      <c r="AY14" s="33">
        <v>120</v>
      </c>
      <c r="AZ14" s="9" t="s">
        <v>1</v>
      </c>
      <c r="BA14" s="75"/>
      <c r="BB14" s="161">
        <v>90</v>
      </c>
      <c r="BC14" s="27">
        <v>5</v>
      </c>
      <c r="BD14" s="33">
        <v>127</v>
      </c>
      <c r="BE14" s="9" t="s">
        <v>1</v>
      </c>
      <c r="BF14" s="11"/>
      <c r="BG14" s="161">
        <v>83</v>
      </c>
      <c r="BH14" s="161">
        <v>87</v>
      </c>
      <c r="BI14" s="161">
        <f>SUM(BG14:BH14)</f>
        <v>170</v>
      </c>
      <c r="BJ14" s="8">
        <v>9</v>
      </c>
      <c r="BK14" s="33">
        <v>90</v>
      </c>
      <c r="BL14" s="9" t="s">
        <v>1</v>
      </c>
      <c r="BM14" s="11"/>
      <c r="BN14" s="67">
        <v>84</v>
      </c>
      <c r="BO14" s="161">
        <v>94</v>
      </c>
      <c r="BP14" s="161">
        <f>SUM(BN14:BO14)</f>
        <v>178</v>
      </c>
      <c r="BQ14" s="8">
        <v>9</v>
      </c>
      <c r="BR14" s="33">
        <v>90</v>
      </c>
      <c r="BS14" s="9" t="s">
        <v>1</v>
      </c>
      <c r="BT14" s="11"/>
      <c r="BU14" s="67">
        <v>87</v>
      </c>
      <c r="BV14" s="161">
        <v>94</v>
      </c>
      <c r="BW14" s="161">
        <f>SUM(BU14:BV14)</f>
        <v>181</v>
      </c>
      <c r="BX14" s="8">
        <v>3</v>
      </c>
      <c r="BY14" s="33">
        <v>150.69999999999999</v>
      </c>
      <c r="BZ14" s="9" t="s">
        <v>1</v>
      </c>
      <c r="CA14" s="11"/>
      <c r="CB14" s="67">
        <v>84</v>
      </c>
      <c r="CC14" s="161">
        <v>104</v>
      </c>
      <c r="CD14" s="161">
        <f>SUM(CB14:CC14)</f>
        <v>188</v>
      </c>
      <c r="CE14" s="8">
        <v>8</v>
      </c>
      <c r="CF14" s="33">
        <v>200</v>
      </c>
      <c r="CG14" s="9" t="s">
        <v>1</v>
      </c>
    </row>
    <row r="15" spans="1:85" ht="15.75">
      <c r="A15" s="61">
        <v>6</v>
      </c>
      <c r="B15" s="114" t="s">
        <v>137</v>
      </c>
      <c r="C15" s="64" t="s">
        <v>61</v>
      </c>
      <c r="D15" s="99">
        <v>2013</v>
      </c>
      <c r="E15" s="24">
        <v>15.1</v>
      </c>
      <c r="F15" s="37">
        <v>9.6999999999999993</v>
      </c>
      <c r="G15" s="37">
        <f>SUM(F15-E15)</f>
        <v>-5.4</v>
      </c>
      <c r="H15" s="5"/>
      <c r="I15" s="57">
        <f>SUM(M15+T15+Y15+AD15+AK15+AR15+AY15+BD15+BK15+BR15+BY15+CF15)</f>
        <v>1171</v>
      </c>
      <c r="J15" s="11"/>
      <c r="K15" s="161">
        <v>82</v>
      </c>
      <c r="L15" s="52">
        <v>3</v>
      </c>
      <c r="M15" s="33">
        <v>168</v>
      </c>
      <c r="N15" s="9" t="s">
        <v>1</v>
      </c>
      <c r="O15" s="11"/>
      <c r="P15" s="161">
        <v>92</v>
      </c>
      <c r="Q15" s="161">
        <v>87</v>
      </c>
      <c r="R15" s="107">
        <f>SUM(P15:Q15)</f>
        <v>179</v>
      </c>
      <c r="S15" s="8">
        <v>9</v>
      </c>
      <c r="T15" s="33">
        <v>90</v>
      </c>
      <c r="U15" s="9" t="s">
        <v>1</v>
      </c>
      <c r="V15" s="11"/>
      <c r="W15" s="161"/>
      <c r="X15" s="52"/>
      <c r="Y15" s="33"/>
      <c r="Z15" s="9"/>
      <c r="AA15" s="193"/>
      <c r="AB15" s="161">
        <v>80</v>
      </c>
      <c r="AC15" s="27">
        <v>5</v>
      </c>
      <c r="AD15" s="33">
        <v>127</v>
      </c>
      <c r="AE15" s="9" t="s">
        <v>1</v>
      </c>
      <c r="AF15" s="11"/>
      <c r="AG15" s="161">
        <v>87</v>
      </c>
      <c r="AH15" s="161">
        <v>89</v>
      </c>
      <c r="AI15" s="107">
        <f>SUM(AG15:AH15)</f>
        <v>176</v>
      </c>
      <c r="AJ15" s="8">
        <v>5</v>
      </c>
      <c r="AK15" s="33">
        <v>134</v>
      </c>
      <c r="AL15" s="9" t="s">
        <v>1</v>
      </c>
      <c r="AM15" s="11"/>
      <c r="AN15" s="161">
        <v>80</v>
      </c>
      <c r="AO15" s="161">
        <v>81</v>
      </c>
      <c r="AP15" s="161">
        <f>SUM(AN15:AO15)</f>
        <v>161</v>
      </c>
      <c r="AQ15" s="8">
        <v>3</v>
      </c>
      <c r="AR15" s="33">
        <v>168</v>
      </c>
      <c r="AS15" s="9" t="s">
        <v>1</v>
      </c>
      <c r="AT15" s="11"/>
      <c r="AU15" s="161"/>
      <c r="AV15" s="161"/>
      <c r="AW15" s="161"/>
      <c r="AX15" s="8"/>
      <c r="AY15" s="33"/>
      <c r="AZ15" s="9"/>
      <c r="BA15" s="193"/>
      <c r="BB15" s="161"/>
      <c r="BC15" s="27"/>
      <c r="BD15" s="33"/>
      <c r="BE15" s="9"/>
      <c r="BF15" s="11"/>
      <c r="BG15" s="161">
        <v>80</v>
      </c>
      <c r="BH15" s="161">
        <v>80</v>
      </c>
      <c r="BI15" s="161">
        <f>SUM(BG15:BH15)</f>
        <v>160</v>
      </c>
      <c r="BJ15" s="8">
        <v>4</v>
      </c>
      <c r="BK15" s="33">
        <v>150</v>
      </c>
      <c r="BL15" s="9" t="s">
        <v>1</v>
      </c>
      <c r="BM15" s="11"/>
      <c r="BN15" s="67">
        <v>83</v>
      </c>
      <c r="BO15" s="161">
        <v>82</v>
      </c>
      <c r="BP15" s="161">
        <f>SUM(BN15:BO15)</f>
        <v>165</v>
      </c>
      <c r="BQ15" s="8">
        <v>5</v>
      </c>
      <c r="BR15" s="33">
        <v>134</v>
      </c>
      <c r="BS15" s="9" t="s">
        <v>1</v>
      </c>
      <c r="BT15" s="11"/>
      <c r="BU15" s="67">
        <v>84</v>
      </c>
      <c r="BV15" s="161">
        <v>84</v>
      </c>
      <c r="BW15" s="161">
        <f>SUM(BU15:BV15)</f>
        <v>168</v>
      </c>
      <c r="BX15" s="8">
        <v>1</v>
      </c>
      <c r="BY15" s="33">
        <v>200</v>
      </c>
      <c r="BZ15" s="9" t="s">
        <v>1</v>
      </c>
      <c r="CA15" s="11"/>
      <c r="CB15" s="161"/>
      <c r="CC15" s="161"/>
      <c r="CD15" s="161"/>
      <c r="CE15" s="8"/>
      <c r="CF15" s="112"/>
      <c r="CG15" s="9"/>
    </row>
    <row r="16" spans="1:85" ht="15.75">
      <c r="A16" s="61">
        <v>7</v>
      </c>
      <c r="B16" s="114" t="s">
        <v>136</v>
      </c>
      <c r="C16" s="63" t="s">
        <v>59</v>
      </c>
      <c r="D16" s="98">
        <v>2012</v>
      </c>
      <c r="E16" s="37">
        <v>12.3</v>
      </c>
      <c r="F16" s="37">
        <v>8</v>
      </c>
      <c r="G16" s="37">
        <f>SUM(F16-E16)</f>
        <v>-4.3000000000000007</v>
      </c>
      <c r="H16" s="5"/>
      <c r="I16" s="57">
        <f>SUM(M16+T16+Y16+AD16+AK16+AR16+AY16+BD16+BK16+BR16+BY16+CF16)</f>
        <v>1148</v>
      </c>
      <c r="J16" s="11"/>
      <c r="K16" s="102">
        <v>83</v>
      </c>
      <c r="L16" s="82">
        <v>4</v>
      </c>
      <c r="M16" s="33">
        <v>142</v>
      </c>
      <c r="N16" s="9" t="s">
        <v>1</v>
      </c>
      <c r="O16" s="11"/>
      <c r="P16" s="102">
        <v>79</v>
      </c>
      <c r="Q16" s="102">
        <v>87</v>
      </c>
      <c r="R16" s="107">
        <f>SUM(P16:Q16)</f>
        <v>166</v>
      </c>
      <c r="S16" s="8">
        <v>3</v>
      </c>
      <c r="T16" s="33">
        <v>168</v>
      </c>
      <c r="U16" s="9" t="s">
        <v>1</v>
      </c>
      <c r="V16" s="11"/>
      <c r="W16" s="161"/>
      <c r="X16" s="82"/>
      <c r="Y16" s="33"/>
      <c r="Z16" s="9"/>
      <c r="AA16" s="193"/>
      <c r="AB16" s="161"/>
      <c r="AC16" s="195"/>
      <c r="AD16" s="33"/>
      <c r="AE16" s="9" t="s">
        <v>1</v>
      </c>
      <c r="AF16" s="11"/>
      <c r="AG16" s="161"/>
      <c r="AH16" s="161"/>
      <c r="AI16" s="107"/>
      <c r="AJ16" s="8"/>
      <c r="AK16" s="112"/>
      <c r="AL16" s="9"/>
      <c r="AM16" s="11"/>
      <c r="AN16" s="161"/>
      <c r="AO16" s="161"/>
      <c r="AP16" s="161"/>
      <c r="AQ16" s="8"/>
      <c r="AR16" s="33"/>
      <c r="AS16" s="9"/>
      <c r="AT16" s="11"/>
      <c r="AU16" s="161">
        <v>79</v>
      </c>
      <c r="AV16" s="161">
        <v>80</v>
      </c>
      <c r="AW16" s="161">
        <f>SUM(AU16:AV16)</f>
        <v>159</v>
      </c>
      <c r="AX16" s="8">
        <v>3</v>
      </c>
      <c r="AY16" s="33">
        <v>168</v>
      </c>
      <c r="AZ16" s="9" t="s">
        <v>1</v>
      </c>
      <c r="BA16" s="193"/>
      <c r="BB16" s="161">
        <v>82</v>
      </c>
      <c r="BC16" s="195">
        <v>1</v>
      </c>
      <c r="BD16" s="33">
        <v>192</v>
      </c>
      <c r="BE16" s="9" t="s">
        <v>1</v>
      </c>
      <c r="BF16" s="11"/>
      <c r="BG16" s="161"/>
      <c r="BH16" s="161"/>
      <c r="BI16" s="161"/>
      <c r="BJ16" s="8"/>
      <c r="BK16" s="33"/>
      <c r="BL16" s="9"/>
      <c r="BM16" s="11"/>
      <c r="BN16" s="67">
        <v>95</v>
      </c>
      <c r="BO16" s="161">
        <v>78</v>
      </c>
      <c r="BP16" s="161">
        <f>SUM(BN16:BO16)</f>
        <v>173</v>
      </c>
      <c r="BQ16" s="8">
        <v>7</v>
      </c>
      <c r="BR16" s="33">
        <v>110</v>
      </c>
      <c r="BS16" s="9" t="s">
        <v>1</v>
      </c>
      <c r="BT16" s="11"/>
      <c r="BU16" s="161"/>
      <c r="BV16" s="161"/>
      <c r="BW16" s="161"/>
      <c r="BX16" s="8"/>
      <c r="BY16" s="112"/>
      <c r="BZ16" s="9"/>
      <c r="CA16" s="11"/>
      <c r="CB16" s="67">
        <v>82</v>
      </c>
      <c r="CC16" s="161">
        <v>82</v>
      </c>
      <c r="CD16" s="161">
        <f>SUM(CB16:CC16)</f>
        <v>164</v>
      </c>
      <c r="CE16" s="8">
        <v>2</v>
      </c>
      <c r="CF16" s="33">
        <v>368</v>
      </c>
      <c r="CG16" s="9" t="s">
        <v>1</v>
      </c>
    </row>
    <row r="17" spans="1:85" ht="15.75">
      <c r="A17" s="61">
        <v>8</v>
      </c>
      <c r="B17" s="114" t="s">
        <v>92</v>
      </c>
      <c r="C17" s="63" t="s">
        <v>40</v>
      </c>
      <c r="D17" s="99">
        <v>2013</v>
      </c>
      <c r="E17" s="24">
        <v>14.7</v>
      </c>
      <c r="F17" s="37">
        <v>12.8</v>
      </c>
      <c r="G17" s="37">
        <f>SUM(F17-E17)</f>
        <v>-1.8999999999999986</v>
      </c>
      <c r="H17" s="5"/>
      <c r="I17" s="57">
        <f>SUM(M17+T17+Y17+AD17+AK17+AR17+AY17+BD17+BK17+BR17+BY17+CF17)</f>
        <v>1077.7</v>
      </c>
      <c r="J17" s="11"/>
      <c r="K17" s="102">
        <v>92</v>
      </c>
      <c r="L17" s="52">
        <v>13</v>
      </c>
      <c r="M17" s="33">
        <v>50</v>
      </c>
      <c r="N17" s="9" t="s">
        <v>1</v>
      </c>
      <c r="O17" s="11"/>
      <c r="P17" s="102">
        <v>88</v>
      </c>
      <c r="Q17" s="102">
        <v>89</v>
      </c>
      <c r="R17" s="107">
        <f>SUM(P17:Q17)</f>
        <v>177</v>
      </c>
      <c r="S17" s="8">
        <v>8</v>
      </c>
      <c r="T17" s="33">
        <v>100</v>
      </c>
      <c r="U17" s="9" t="s">
        <v>1</v>
      </c>
      <c r="V17" s="11"/>
      <c r="W17" s="161">
        <v>77</v>
      </c>
      <c r="X17" s="82">
        <v>6</v>
      </c>
      <c r="Y17" s="33">
        <v>120</v>
      </c>
      <c r="Z17" s="9" t="s">
        <v>1</v>
      </c>
      <c r="AA17" s="193"/>
      <c r="AB17" s="161">
        <v>80</v>
      </c>
      <c r="AC17" s="195">
        <v>5</v>
      </c>
      <c r="AD17" s="33">
        <v>127</v>
      </c>
      <c r="AE17" s="9" t="s">
        <v>1</v>
      </c>
      <c r="AF17" s="11"/>
      <c r="AG17" s="161">
        <v>92</v>
      </c>
      <c r="AH17" s="161">
        <v>87</v>
      </c>
      <c r="AI17" s="107">
        <f>SUM(AG17:AH17)</f>
        <v>179</v>
      </c>
      <c r="AJ17" s="8">
        <v>6</v>
      </c>
      <c r="AK17" s="33">
        <v>120</v>
      </c>
      <c r="AL17" s="9" t="s">
        <v>1</v>
      </c>
      <c r="AM17" s="11"/>
      <c r="AN17" s="161"/>
      <c r="AO17" s="161"/>
      <c r="AP17" s="161"/>
      <c r="AQ17" s="8"/>
      <c r="AR17" s="33"/>
      <c r="AS17" s="9"/>
      <c r="AT17" s="11"/>
      <c r="AU17" s="161">
        <v>86</v>
      </c>
      <c r="AV17" s="161">
        <v>96</v>
      </c>
      <c r="AW17" s="161">
        <f>SUM(AU17:AV17)</f>
        <v>182</v>
      </c>
      <c r="AX17" s="8">
        <v>12</v>
      </c>
      <c r="AY17" s="33">
        <v>60</v>
      </c>
      <c r="AZ17" s="9" t="s">
        <v>1</v>
      </c>
      <c r="BA17" s="193"/>
      <c r="BB17" s="161"/>
      <c r="BC17" s="195"/>
      <c r="BD17" s="33"/>
      <c r="BE17" s="9"/>
      <c r="BF17" s="11"/>
      <c r="BG17" s="161">
        <v>91</v>
      </c>
      <c r="BH17" s="161">
        <v>86</v>
      </c>
      <c r="BI17" s="161">
        <f>SUM(BG17:BH17)</f>
        <v>177</v>
      </c>
      <c r="BJ17" s="8">
        <v>10</v>
      </c>
      <c r="BK17" s="33">
        <v>80</v>
      </c>
      <c r="BL17" s="9" t="s">
        <v>1</v>
      </c>
      <c r="BM17" s="11"/>
      <c r="BN17" s="67">
        <v>91</v>
      </c>
      <c r="BO17" s="161">
        <v>83</v>
      </c>
      <c r="BP17" s="161">
        <f>SUM(BN17:BO17)</f>
        <v>174</v>
      </c>
      <c r="BQ17" s="8">
        <v>8</v>
      </c>
      <c r="BR17" s="33">
        <v>100</v>
      </c>
      <c r="BS17" s="9" t="s">
        <v>1</v>
      </c>
      <c r="BT17" s="11"/>
      <c r="BU17" s="67">
        <v>90</v>
      </c>
      <c r="BV17" s="161">
        <v>91</v>
      </c>
      <c r="BW17" s="161">
        <f>SUM(BU17:BV17)</f>
        <v>181</v>
      </c>
      <c r="BX17" s="8">
        <v>3</v>
      </c>
      <c r="BY17" s="33">
        <v>150.69999999999999</v>
      </c>
      <c r="BZ17" s="9" t="s">
        <v>1</v>
      </c>
      <c r="CA17" s="11"/>
      <c r="CB17" s="67">
        <v>99</v>
      </c>
      <c r="CC17" s="161">
        <v>93</v>
      </c>
      <c r="CD17" s="161">
        <f>SUM(CB17:CC17)</f>
        <v>192</v>
      </c>
      <c r="CE17" s="8">
        <v>9</v>
      </c>
      <c r="CF17" s="33">
        <v>170</v>
      </c>
      <c r="CG17" s="9" t="s">
        <v>1</v>
      </c>
    </row>
    <row r="18" spans="1:85" ht="15.75">
      <c r="A18" s="61">
        <v>9</v>
      </c>
      <c r="B18" s="114" t="s">
        <v>49</v>
      </c>
      <c r="C18" s="64" t="s">
        <v>60</v>
      </c>
      <c r="D18" s="98">
        <v>2012</v>
      </c>
      <c r="E18" s="24">
        <v>6.8</v>
      </c>
      <c r="F18" s="37">
        <v>4.3</v>
      </c>
      <c r="G18" s="37">
        <f>SUM(F18-E18)</f>
        <v>-2.5</v>
      </c>
      <c r="H18" s="5"/>
      <c r="I18" s="57">
        <f>SUM(M18+T18+Y18+AD18+AK18+AR18+AY18+BD18+BK18+BR18+BY18+CF18)</f>
        <v>911</v>
      </c>
      <c r="J18" s="11"/>
      <c r="K18" s="102">
        <v>77</v>
      </c>
      <c r="L18" s="82">
        <v>2</v>
      </c>
      <c r="M18" s="33">
        <v>184</v>
      </c>
      <c r="N18" s="9" t="s">
        <v>1</v>
      </c>
      <c r="O18" s="11"/>
      <c r="P18" s="102">
        <v>81</v>
      </c>
      <c r="Q18" s="102">
        <v>73</v>
      </c>
      <c r="R18" s="107">
        <f>SUM(P18:Q18)</f>
        <v>154</v>
      </c>
      <c r="S18" s="8">
        <v>2</v>
      </c>
      <c r="T18" s="33">
        <v>184</v>
      </c>
      <c r="U18" s="9" t="s">
        <v>1</v>
      </c>
      <c r="V18" s="11"/>
      <c r="W18" s="161"/>
      <c r="X18" s="82"/>
      <c r="Y18" s="33"/>
      <c r="Z18" s="9"/>
      <c r="AA18" s="193"/>
      <c r="AB18" s="161">
        <v>79</v>
      </c>
      <c r="AC18" s="195">
        <v>3</v>
      </c>
      <c r="AD18" s="33">
        <v>159</v>
      </c>
      <c r="AE18" s="9" t="s">
        <v>1</v>
      </c>
      <c r="AF18" s="11"/>
      <c r="AG18" s="161"/>
      <c r="AH18" s="161"/>
      <c r="AI18" s="107"/>
      <c r="AJ18" s="8"/>
      <c r="AK18" s="112"/>
      <c r="AL18" s="9"/>
      <c r="AM18" s="11"/>
      <c r="AN18" s="161">
        <v>73</v>
      </c>
      <c r="AO18" s="161">
        <v>69</v>
      </c>
      <c r="AP18" s="161">
        <f>SUM(AN18:AO18)</f>
        <v>142</v>
      </c>
      <c r="AQ18" s="8">
        <v>1</v>
      </c>
      <c r="AR18" s="33">
        <v>200</v>
      </c>
      <c r="AS18" s="9" t="s">
        <v>1</v>
      </c>
      <c r="AT18" s="11"/>
      <c r="AU18" s="161"/>
      <c r="AV18" s="161"/>
      <c r="AW18" s="161"/>
      <c r="AX18" s="8"/>
      <c r="AY18" s="33"/>
      <c r="AZ18" s="9"/>
      <c r="BA18" s="193"/>
      <c r="BB18" s="161"/>
      <c r="BC18" s="195"/>
      <c r="BD18" s="33"/>
      <c r="BE18" s="9"/>
      <c r="BF18" s="11"/>
      <c r="BG18" s="161">
        <v>76</v>
      </c>
      <c r="BH18" s="161">
        <v>75</v>
      </c>
      <c r="BI18" s="161">
        <f>SUM(BG18:BH18)</f>
        <v>151</v>
      </c>
      <c r="BJ18" s="8">
        <v>2</v>
      </c>
      <c r="BK18" s="33">
        <v>184</v>
      </c>
      <c r="BL18" s="9" t="s">
        <v>1</v>
      </c>
      <c r="BM18" s="11"/>
      <c r="BN18" s="161"/>
      <c r="BO18" s="161"/>
      <c r="BP18" s="161"/>
      <c r="BQ18" s="8"/>
      <c r="BR18" s="33"/>
      <c r="BS18" s="9"/>
      <c r="BT18" s="11"/>
      <c r="BU18" s="161"/>
      <c r="BV18" s="161"/>
      <c r="BW18" s="161"/>
      <c r="BX18" s="8"/>
      <c r="BY18" s="112"/>
      <c r="BZ18" s="9"/>
      <c r="CA18" s="11"/>
      <c r="CB18" s="161"/>
      <c r="CC18" s="161"/>
      <c r="CD18" s="161"/>
      <c r="CE18" s="8"/>
      <c r="CF18" s="112"/>
      <c r="CG18" s="9"/>
    </row>
    <row r="19" spans="1:85" ht="15.75">
      <c r="A19" s="61">
        <v>10</v>
      </c>
      <c r="B19" s="114" t="s">
        <v>183</v>
      </c>
      <c r="C19" s="63" t="s">
        <v>184</v>
      </c>
      <c r="D19" s="99">
        <v>2013</v>
      </c>
      <c r="E19" s="37">
        <v>18</v>
      </c>
      <c r="F19" s="37">
        <v>6.7</v>
      </c>
      <c r="G19" s="37">
        <f>SUM(F19-E19)</f>
        <v>-11.3</v>
      </c>
      <c r="H19" s="5"/>
      <c r="I19" s="57">
        <f>SUM(M19+T19+Y19+AD19+AK19+AR19+AY19+BD19+BK19+BR19+BY19+CF19)</f>
        <v>693</v>
      </c>
      <c r="J19" s="11"/>
      <c r="K19" s="102"/>
      <c r="L19" s="82"/>
      <c r="M19" s="112"/>
      <c r="N19" s="9"/>
      <c r="O19" s="11"/>
      <c r="P19" s="102"/>
      <c r="Q19" s="102"/>
      <c r="R19" s="107"/>
      <c r="S19" s="8"/>
      <c r="T19" s="112"/>
      <c r="U19" s="9"/>
      <c r="V19" s="11"/>
      <c r="W19" s="161">
        <v>68</v>
      </c>
      <c r="X19" s="82">
        <v>2</v>
      </c>
      <c r="Y19" s="33">
        <v>184</v>
      </c>
      <c r="Z19" s="9" t="s">
        <v>1</v>
      </c>
      <c r="AA19" s="193"/>
      <c r="AB19" s="161">
        <v>79</v>
      </c>
      <c r="AC19" s="27">
        <v>3</v>
      </c>
      <c r="AD19" s="33">
        <v>159</v>
      </c>
      <c r="AE19" s="9" t="s">
        <v>1</v>
      </c>
      <c r="AF19" s="11"/>
      <c r="AG19" s="161"/>
      <c r="AH19" s="161"/>
      <c r="AI19" s="107"/>
      <c r="AJ19" s="8"/>
      <c r="AK19" s="112"/>
      <c r="AL19" s="9"/>
      <c r="AM19" s="11"/>
      <c r="AN19" s="161"/>
      <c r="AO19" s="161"/>
      <c r="AP19" s="161"/>
      <c r="AQ19" s="8"/>
      <c r="AR19" s="33"/>
      <c r="AS19" s="9"/>
      <c r="AT19" s="11"/>
      <c r="AU19" s="161">
        <v>85</v>
      </c>
      <c r="AV19" s="161">
        <v>79</v>
      </c>
      <c r="AW19" s="161">
        <f>SUM(AU19:AV19)</f>
        <v>164</v>
      </c>
      <c r="AX19" s="8">
        <v>4</v>
      </c>
      <c r="AY19" s="33">
        <v>150</v>
      </c>
      <c r="AZ19" s="9" t="s">
        <v>1</v>
      </c>
      <c r="BA19" s="193"/>
      <c r="BB19" s="161"/>
      <c r="BC19" s="27"/>
      <c r="BD19" s="33"/>
      <c r="BE19" s="9"/>
      <c r="BF19" s="11"/>
      <c r="BG19" s="161"/>
      <c r="BH19" s="161"/>
      <c r="BI19" s="161"/>
      <c r="BJ19" s="8"/>
      <c r="BK19" s="33"/>
      <c r="BL19" s="9"/>
      <c r="BM19" s="11"/>
      <c r="BN19" s="67">
        <v>73</v>
      </c>
      <c r="BO19" s="161">
        <v>76</v>
      </c>
      <c r="BP19" s="161">
        <f>SUM(BN19:BO19)</f>
        <v>149</v>
      </c>
      <c r="BQ19" s="8">
        <v>1</v>
      </c>
      <c r="BR19" s="33">
        <v>200</v>
      </c>
      <c r="BS19" s="9" t="s">
        <v>1</v>
      </c>
      <c r="BT19" s="11"/>
      <c r="BU19" s="161"/>
      <c r="BV19" s="161"/>
      <c r="BW19" s="161"/>
      <c r="BX19" s="8"/>
      <c r="BY19" s="112"/>
      <c r="BZ19" s="9"/>
      <c r="CA19" s="11"/>
      <c r="CB19" s="161"/>
      <c r="CC19" s="161"/>
      <c r="CD19" s="161"/>
      <c r="CE19" s="8"/>
      <c r="CF19" s="112"/>
      <c r="CG19" s="9"/>
    </row>
    <row r="20" spans="1:85" ht="15.75">
      <c r="A20" s="61">
        <v>11</v>
      </c>
      <c r="B20" s="114" t="s">
        <v>180</v>
      </c>
      <c r="C20" s="63" t="s">
        <v>54</v>
      </c>
      <c r="D20" s="98">
        <v>2012</v>
      </c>
      <c r="E20" s="37">
        <v>20</v>
      </c>
      <c r="F20" s="37">
        <v>15.3</v>
      </c>
      <c r="G20" s="37">
        <f>SUM(F20-E20)</f>
        <v>-4.6999999999999993</v>
      </c>
      <c r="H20" s="5"/>
      <c r="I20" s="57">
        <f>SUM(M20+T20+Y20+AD20+AK20+AR20+AY20+BD20+BK20+BR20+BY20+CF20)</f>
        <v>665</v>
      </c>
      <c r="J20" s="11"/>
      <c r="K20" s="102"/>
      <c r="L20" s="82"/>
      <c r="M20" s="112"/>
      <c r="N20" s="9"/>
      <c r="O20" s="11"/>
      <c r="P20" s="102"/>
      <c r="Q20" s="102"/>
      <c r="R20" s="107"/>
      <c r="S20" s="8"/>
      <c r="T20" s="112"/>
      <c r="U20" s="9"/>
      <c r="V20" s="11"/>
      <c r="W20" s="161">
        <v>81</v>
      </c>
      <c r="X20" s="82">
        <v>11</v>
      </c>
      <c r="Y20" s="33">
        <v>70</v>
      </c>
      <c r="Z20" s="9" t="s">
        <v>1</v>
      </c>
      <c r="AA20" s="193"/>
      <c r="AB20" s="161">
        <v>95</v>
      </c>
      <c r="AC20" s="27">
        <v>13</v>
      </c>
      <c r="AD20" s="33">
        <v>50</v>
      </c>
      <c r="AE20" s="9" t="s">
        <v>1</v>
      </c>
      <c r="AF20" s="11"/>
      <c r="AG20" s="161"/>
      <c r="AH20" s="161"/>
      <c r="AI20" s="107"/>
      <c r="AJ20" s="8"/>
      <c r="AK20" s="112"/>
      <c r="AL20" s="9"/>
      <c r="AM20" s="11"/>
      <c r="AN20" s="161"/>
      <c r="AO20" s="161"/>
      <c r="AP20" s="161"/>
      <c r="AQ20" s="8"/>
      <c r="AR20" s="33"/>
      <c r="AS20" s="9"/>
      <c r="AT20" s="11"/>
      <c r="AU20" s="161">
        <v>93</v>
      </c>
      <c r="AV20" s="161">
        <v>83</v>
      </c>
      <c r="AW20" s="161">
        <f>SUM(AU20:AV20)</f>
        <v>176</v>
      </c>
      <c r="AX20" s="8">
        <v>9</v>
      </c>
      <c r="AY20" s="33">
        <v>85</v>
      </c>
      <c r="AZ20" s="9" t="s">
        <v>1</v>
      </c>
      <c r="BA20" s="193"/>
      <c r="BB20" s="161">
        <v>84</v>
      </c>
      <c r="BC20" s="27">
        <v>4</v>
      </c>
      <c r="BD20" s="33">
        <v>150</v>
      </c>
      <c r="BE20" s="9" t="s">
        <v>1</v>
      </c>
      <c r="BF20" s="11"/>
      <c r="BG20" s="161"/>
      <c r="BH20" s="161"/>
      <c r="BI20" s="161"/>
      <c r="BJ20" s="8"/>
      <c r="BK20" s="33"/>
      <c r="BL20" s="9"/>
      <c r="BM20" s="11"/>
      <c r="BN20" s="67">
        <v>98</v>
      </c>
      <c r="BO20" s="161">
        <v>88</v>
      </c>
      <c r="BP20" s="161">
        <f>SUM(BN20:BO20)</f>
        <v>186</v>
      </c>
      <c r="BQ20" s="8">
        <v>10</v>
      </c>
      <c r="BR20" s="33">
        <v>80</v>
      </c>
      <c r="BS20" s="9" t="s">
        <v>1</v>
      </c>
      <c r="BT20" s="11"/>
      <c r="BU20" s="161"/>
      <c r="BV20" s="161"/>
      <c r="BW20" s="161"/>
      <c r="BX20" s="8"/>
      <c r="BY20" s="112"/>
      <c r="BZ20" s="9"/>
      <c r="CA20" s="11"/>
      <c r="CB20" s="67">
        <v>98</v>
      </c>
      <c r="CC20" s="161">
        <v>88</v>
      </c>
      <c r="CD20" s="161">
        <f>SUM(CB20:CC20)</f>
        <v>186</v>
      </c>
      <c r="CE20" s="8">
        <v>6</v>
      </c>
      <c r="CF20" s="33">
        <v>230</v>
      </c>
      <c r="CG20" s="9" t="s">
        <v>1</v>
      </c>
    </row>
    <row r="21" spans="1:85" ht="15.75">
      <c r="A21" s="61">
        <v>12</v>
      </c>
      <c r="B21" s="114" t="s">
        <v>72</v>
      </c>
      <c r="C21" s="64" t="s">
        <v>42</v>
      </c>
      <c r="D21" s="99">
        <v>2013</v>
      </c>
      <c r="E21" s="24">
        <v>28.7</v>
      </c>
      <c r="F21" s="37">
        <v>21.2</v>
      </c>
      <c r="G21" s="37">
        <f>SUM(F21-E21)</f>
        <v>-7.5</v>
      </c>
      <c r="H21" s="5"/>
      <c r="I21" s="57">
        <f>SUM(M21+T21+Y21+AD21+AK21+AR21+AY21+BD21+BK21+BR21+BY21+CF21)</f>
        <v>648</v>
      </c>
      <c r="J21" s="11"/>
      <c r="K21" s="102">
        <v>103</v>
      </c>
      <c r="L21" s="52">
        <v>17</v>
      </c>
      <c r="M21" s="33">
        <v>18</v>
      </c>
      <c r="N21" s="9" t="s">
        <v>1</v>
      </c>
      <c r="O21" s="11"/>
      <c r="P21" s="102"/>
      <c r="Q21" s="102"/>
      <c r="R21" s="107"/>
      <c r="S21" s="8"/>
      <c r="T21" s="112"/>
      <c r="U21" s="9"/>
      <c r="V21" s="11"/>
      <c r="W21" s="161">
        <v>80</v>
      </c>
      <c r="X21" s="82">
        <v>10</v>
      </c>
      <c r="Y21" s="33">
        <v>80</v>
      </c>
      <c r="Z21" s="9" t="s">
        <v>1</v>
      </c>
      <c r="AA21" s="193"/>
      <c r="AB21" s="161"/>
      <c r="AC21" s="195"/>
      <c r="AD21" s="33"/>
      <c r="AE21" s="9"/>
      <c r="AF21" s="11"/>
      <c r="AG21" s="161">
        <v>101</v>
      </c>
      <c r="AH21" s="161">
        <v>97</v>
      </c>
      <c r="AI21" s="107">
        <f>SUM(AG21:AH21)</f>
        <v>198</v>
      </c>
      <c r="AJ21" s="8">
        <v>10</v>
      </c>
      <c r="AK21" s="33">
        <v>80</v>
      </c>
      <c r="AL21" s="9" t="s">
        <v>1</v>
      </c>
      <c r="AM21" s="11"/>
      <c r="AN21" s="161">
        <v>97</v>
      </c>
      <c r="AO21" s="161">
        <v>93</v>
      </c>
      <c r="AP21" s="161">
        <f>SUM(AN21:AO21)</f>
        <v>190</v>
      </c>
      <c r="AQ21" s="8">
        <v>9</v>
      </c>
      <c r="AR21" s="33">
        <v>90</v>
      </c>
      <c r="AS21" s="9" t="s">
        <v>1</v>
      </c>
      <c r="AT21" s="11"/>
      <c r="AU21" s="161"/>
      <c r="AV21" s="161"/>
      <c r="AW21" s="161"/>
      <c r="AX21" s="8"/>
      <c r="AY21" s="33"/>
      <c r="AZ21" s="9"/>
      <c r="BA21" s="193"/>
      <c r="BB21" s="161">
        <v>99</v>
      </c>
      <c r="BC21" s="195">
        <v>7</v>
      </c>
      <c r="BD21" s="33">
        <v>110</v>
      </c>
      <c r="BE21" s="9" t="s">
        <v>1</v>
      </c>
      <c r="BF21" s="11"/>
      <c r="BG21" s="161">
        <v>102</v>
      </c>
      <c r="BH21" s="161">
        <v>103</v>
      </c>
      <c r="BI21" s="161">
        <f>SUM(BG21:BH21)</f>
        <v>205</v>
      </c>
      <c r="BJ21" s="8">
        <v>13</v>
      </c>
      <c r="BK21" s="33">
        <v>50</v>
      </c>
      <c r="BL21" s="9" t="s">
        <v>1</v>
      </c>
      <c r="BM21" s="11"/>
      <c r="BN21" s="161"/>
      <c r="BO21" s="161"/>
      <c r="BP21" s="161"/>
      <c r="BQ21" s="8"/>
      <c r="BR21" s="112"/>
      <c r="BS21" s="9"/>
      <c r="BT21" s="11"/>
      <c r="BU21" s="67">
        <v>97</v>
      </c>
      <c r="BV21" s="161">
        <v>89</v>
      </c>
      <c r="BW21" s="161">
        <f>SUM(BU21:BV21)</f>
        <v>186</v>
      </c>
      <c r="BX21" s="8">
        <v>8</v>
      </c>
      <c r="BY21" s="33">
        <v>100</v>
      </c>
      <c r="BZ21" s="9" t="s">
        <v>1</v>
      </c>
      <c r="CA21" s="11"/>
      <c r="CB21" s="67">
        <v>100</v>
      </c>
      <c r="CC21" s="161">
        <v>110</v>
      </c>
      <c r="CD21" s="161">
        <f>SUM(CB21:CC21)</f>
        <v>210</v>
      </c>
      <c r="CE21" s="8">
        <v>12</v>
      </c>
      <c r="CF21" s="33">
        <v>120</v>
      </c>
      <c r="CG21" s="9" t="s">
        <v>1</v>
      </c>
    </row>
    <row r="22" spans="1:85" ht="15.75">
      <c r="A22" s="61">
        <v>13</v>
      </c>
      <c r="B22" s="114" t="s">
        <v>129</v>
      </c>
      <c r="C22" s="64" t="s">
        <v>62</v>
      </c>
      <c r="D22" s="99">
        <v>2013</v>
      </c>
      <c r="E22" s="24">
        <v>7.4</v>
      </c>
      <c r="F22" s="37">
        <v>6.2</v>
      </c>
      <c r="G22" s="37">
        <f>SUM(F22-E22)</f>
        <v>-1.2000000000000002</v>
      </c>
      <c r="H22" s="5"/>
      <c r="I22" s="57">
        <f>SUM(M22+T22+Y22+AD22+AK22+AR22+AY22+BD22+BK22+BR22+BY22+CF22)</f>
        <v>602</v>
      </c>
      <c r="J22" s="11"/>
      <c r="K22" s="102">
        <v>85</v>
      </c>
      <c r="L22" s="52">
        <v>7</v>
      </c>
      <c r="M22" s="33">
        <v>100</v>
      </c>
      <c r="N22" s="9" t="s">
        <v>1</v>
      </c>
      <c r="O22" s="108"/>
      <c r="P22" s="102">
        <v>81</v>
      </c>
      <c r="Q22" s="102">
        <v>87</v>
      </c>
      <c r="R22" s="107">
        <f>SUM(P22:Q22)</f>
        <v>168</v>
      </c>
      <c r="S22" s="8">
        <v>4</v>
      </c>
      <c r="T22" s="33">
        <v>150</v>
      </c>
      <c r="U22" s="9" t="s">
        <v>1</v>
      </c>
      <c r="V22" s="11"/>
      <c r="W22" s="161"/>
      <c r="X22" s="52"/>
      <c r="Y22" s="33"/>
      <c r="Z22" s="9"/>
      <c r="AA22" s="193"/>
      <c r="AB22" s="161"/>
      <c r="AC22" s="195"/>
      <c r="AD22" s="33"/>
      <c r="AE22" s="9"/>
      <c r="AF22" s="108"/>
      <c r="AG22" s="161"/>
      <c r="AH22" s="161"/>
      <c r="AI22" s="107"/>
      <c r="AJ22" s="8"/>
      <c r="AK22" s="112"/>
      <c r="AL22" s="9"/>
      <c r="AM22" s="108"/>
      <c r="AN22" s="161">
        <v>82</v>
      </c>
      <c r="AO22" s="161">
        <v>73</v>
      </c>
      <c r="AP22" s="161">
        <f>SUM(AN22:AO22)</f>
        <v>155</v>
      </c>
      <c r="AQ22" s="8">
        <v>2</v>
      </c>
      <c r="AR22" s="33">
        <v>184</v>
      </c>
      <c r="AS22" s="9" t="s">
        <v>1</v>
      </c>
      <c r="AT22" s="108"/>
      <c r="AU22" s="161"/>
      <c r="AV22" s="161"/>
      <c r="AW22" s="161"/>
      <c r="AX22" s="8"/>
      <c r="AY22" s="112"/>
      <c r="AZ22" s="9"/>
      <c r="BA22" s="193"/>
      <c r="BB22" s="161"/>
      <c r="BC22" s="195"/>
      <c r="BD22" s="33"/>
      <c r="BE22" s="9"/>
      <c r="BF22" s="108"/>
      <c r="BG22" s="161"/>
      <c r="BH22" s="161"/>
      <c r="BI22" s="161"/>
      <c r="BJ22" s="8"/>
      <c r="BK22" s="33"/>
      <c r="BL22" s="9"/>
      <c r="BM22" s="108"/>
      <c r="BN22" s="67">
        <v>76</v>
      </c>
      <c r="BO22" s="161">
        <v>75</v>
      </c>
      <c r="BP22" s="161">
        <f>SUM(BN22:BO22)</f>
        <v>151</v>
      </c>
      <c r="BQ22" s="8">
        <v>3</v>
      </c>
      <c r="BR22" s="33">
        <v>168</v>
      </c>
      <c r="BS22" s="9" t="s">
        <v>1</v>
      </c>
      <c r="BT22" s="108"/>
      <c r="BU22" s="161"/>
      <c r="BV22" s="161"/>
      <c r="BW22" s="161"/>
      <c r="BX22" s="8"/>
      <c r="BY22" s="112"/>
      <c r="BZ22" s="9"/>
      <c r="CA22" s="108"/>
      <c r="CB22" s="161"/>
      <c r="CC22" s="161"/>
      <c r="CD22" s="161"/>
      <c r="CE22" s="8"/>
      <c r="CF22" s="112"/>
      <c r="CG22" s="9"/>
    </row>
    <row r="23" spans="1:85" ht="15.75">
      <c r="A23" s="61">
        <v>14</v>
      </c>
      <c r="B23" s="114" t="s">
        <v>177</v>
      </c>
      <c r="C23" s="63" t="s">
        <v>44</v>
      </c>
      <c r="D23" s="98">
        <v>2012</v>
      </c>
      <c r="E23" s="37">
        <v>22.1</v>
      </c>
      <c r="F23" s="37">
        <v>14.4</v>
      </c>
      <c r="G23" s="37">
        <f>SUM(F23-E23)</f>
        <v>-7.7000000000000011</v>
      </c>
      <c r="H23" s="5"/>
      <c r="I23" s="57">
        <f>SUM(M23+T23+Y23+AD23+AK23+AR23+AY23+BD23+BK23+BR23+BY23+CF23)</f>
        <v>600</v>
      </c>
      <c r="J23" s="11"/>
      <c r="K23" s="102"/>
      <c r="L23" s="82"/>
      <c r="M23" s="112"/>
      <c r="N23" s="9"/>
      <c r="O23" s="11"/>
      <c r="P23" s="102"/>
      <c r="Q23" s="102"/>
      <c r="R23" s="107"/>
      <c r="S23" s="8"/>
      <c r="T23" s="112"/>
      <c r="U23" s="9"/>
      <c r="V23" s="11"/>
      <c r="W23" s="161">
        <v>78</v>
      </c>
      <c r="X23" s="82">
        <v>7</v>
      </c>
      <c r="Y23" s="33">
        <v>105</v>
      </c>
      <c r="Z23" s="9" t="s">
        <v>1</v>
      </c>
      <c r="AA23" s="193"/>
      <c r="AB23" s="161">
        <v>87</v>
      </c>
      <c r="AC23" s="195">
        <v>10</v>
      </c>
      <c r="AD23" s="33">
        <v>75</v>
      </c>
      <c r="AE23" s="9" t="s">
        <v>1</v>
      </c>
      <c r="AF23" s="11"/>
      <c r="AG23" s="161"/>
      <c r="AH23" s="161"/>
      <c r="AI23" s="107"/>
      <c r="AJ23" s="8"/>
      <c r="AK23" s="33"/>
      <c r="AL23" s="9"/>
      <c r="AM23" s="11"/>
      <c r="AN23" s="161"/>
      <c r="AO23" s="161"/>
      <c r="AP23" s="161"/>
      <c r="AQ23" s="8"/>
      <c r="AR23" s="33"/>
      <c r="AS23" s="9"/>
      <c r="AT23" s="11"/>
      <c r="AU23" s="161">
        <v>94</v>
      </c>
      <c r="AV23" s="161">
        <v>86</v>
      </c>
      <c r="AW23" s="161">
        <f>SUM(AU23:AV23)</f>
        <v>180</v>
      </c>
      <c r="AX23" s="8">
        <v>11</v>
      </c>
      <c r="AY23" s="33">
        <v>70</v>
      </c>
      <c r="AZ23" s="9" t="s">
        <v>1</v>
      </c>
      <c r="BA23" s="193"/>
      <c r="BB23" s="161"/>
      <c r="BC23" s="195"/>
      <c r="BD23" s="33"/>
      <c r="BE23" s="9"/>
      <c r="BF23" s="11"/>
      <c r="BG23" s="161">
        <v>90</v>
      </c>
      <c r="BH23" s="161">
        <v>78</v>
      </c>
      <c r="BI23" s="161">
        <f>SUM(BG23:BH23)</f>
        <v>168</v>
      </c>
      <c r="BJ23" s="8">
        <v>8</v>
      </c>
      <c r="BK23" s="33">
        <v>100</v>
      </c>
      <c r="BL23" s="9" t="s">
        <v>1</v>
      </c>
      <c r="BM23" s="11"/>
      <c r="BN23" s="161"/>
      <c r="BO23" s="161"/>
      <c r="BP23" s="161"/>
      <c r="BQ23" s="8"/>
      <c r="BR23" s="33"/>
      <c r="BS23" s="9"/>
      <c r="BT23" s="11"/>
      <c r="BU23" s="67">
        <v>92</v>
      </c>
      <c r="BV23" s="161">
        <v>92</v>
      </c>
      <c r="BW23" s="161">
        <f>SUM(BU23:BV23)</f>
        <v>184</v>
      </c>
      <c r="BX23" s="8">
        <v>7</v>
      </c>
      <c r="BY23" s="33">
        <v>110</v>
      </c>
      <c r="BZ23" s="9" t="s">
        <v>1</v>
      </c>
      <c r="CA23" s="11"/>
      <c r="CB23" s="67">
        <v>101</v>
      </c>
      <c r="CC23" s="161">
        <v>94</v>
      </c>
      <c r="CD23" s="161">
        <f>SUM(CB23:CC23)</f>
        <v>195</v>
      </c>
      <c r="CE23" s="8">
        <v>11</v>
      </c>
      <c r="CF23" s="33">
        <v>140</v>
      </c>
      <c r="CG23" s="9" t="s">
        <v>1</v>
      </c>
    </row>
    <row r="24" spans="1:85" ht="15.75">
      <c r="A24" s="61">
        <v>15</v>
      </c>
      <c r="B24" s="114" t="s">
        <v>52</v>
      </c>
      <c r="C24" s="64" t="s">
        <v>62</v>
      </c>
      <c r="D24" s="98">
        <v>2012</v>
      </c>
      <c r="E24" s="24">
        <v>4.5999999999999996</v>
      </c>
      <c r="F24" s="37">
        <v>3.8</v>
      </c>
      <c r="G24" s="37">
        <f>SUM(F24-E24)</f>
        <v>-0.79999999999999982</v>
      </c>
      <c r="H24" s="5"/>
      <c r="I24" s="57">
        <f>SUM(M24+T24+Y24+AD24+AK24+AR24+AY24+BD24+BK24+BR24+BY24+CF24)</f>
        <v>600</v>
      </c>
      <c r="J24" s="11"/>
      <c r="K24" s="102">
        <v>73</v>
      </c>
      <c r="L24" s="52">
        <v>1</v>
      </c>
      <c r="M24" s="33">
        <v>200</v>
      </c>
      <c r="N24" s="9" t="s">
        <v>1</v>
      </c>
      <c r="O24" s="11"/>
      <c r="P24" s="102">
        <v>76</v>
      </c>
      <c r="Q24" s="102">
        <v>73</v>
      </c>
      <c r="R24" s="107">
        <f>SUM(P24:Q24)</f>
        <v>149</v>
      </c>
      <c r="S24" s="8">
        <v>1</v>
      </c>
      <c r="T24" s="33">
        <v>200</v>
      </c>
      <c r="U24" s="9" t="s">
        <v>1</v>
      </c>
      <c r="V24" s="11"/>
      <c r="W24" s="161"/>
      <c r="X24" s="52"/>
      <c r="Y24" s="33"/>
      <c r="Z24" s="9"/>
      <c r="AA24" s="193"/>
      <c r="AB24" s="161">
        <v>73</v>
      </c>
      <c r="AC24" s="27">
        <v>1</v>
      </c>
      <c r="AD24" s="33">
        <v>200</v>
      </c>
      <c r="AE24" s="9" t="s">
        <v>1</v>
      </c>
      <c r="AF24" s="11"/>
      <c r="AG24" s="161"/>
      <c r="AH24" s="161"/>
      <c r="AI24" s="107"/>
      <c r="AJ24" s="8"/>
      <c r="AK24" s="112"/>
      <c r="AL24" s="9"/>
      <c r="AM24" s="11"/>
      <c r="AN24" s="161"/>
      <c r="AO24" s="161"/>
      <c r="AP24" s="161"/>
      <c r="AQ24" s="8"/>
      <c r="AR24" s="112"/>
      <c r="AS24" s="9"/>
      <c r="AT24" s="11"/>
      <c r="AU24" s="161"/>
      <c r="AV24" s="161"/>
      <c r="AW24" s="161"/>
      <c r="AX24" s="8"/>
      <c r="AY24" s="33"/>
      <c r="AZ24" s="9"/>
      <c r="BA24" s="193"/>
      <c r="BB24" s="161"/>
      <c r="BC24" s="27"/>
      <c r="BD24" s="33"/>
      <c r="BE24" s="9"/>
      <c r="BF24" s="11"/>
      <c r="BG24" s="161"/>
      <c r="BH24" s="161"/>
      <c r="BI24" s="161"/>
      <c r="BJ24" s="8"/>
      <c r="BK24" s="33"/>
      <c r="BL24" s="9"/>
      <c r="BM24" s="108"/>
      <c r="BN24" s="161"/>
      <c r="BO24" s="161"/>
      <c r="BP24" s="161"/>
      <c r="BQ24" s="8"/>
      <c r="BR24" s="33"/>
      <c r="BS24" s="9"/>
      <c r="BT24" s="108"/>
      <c r="BU24" s="161"/>
      <c r="BV24" s="161"/>
      <c r="BW24" s="161"/>
      <c r="BX24" s="8"/>
      <c r="BY24" s="112"/>
      <c r="BZ24" s="9"/>
      <c r="CA24" s="108"/>
      <c r="CB24" s="161"/>
      <c r="CC24" s="161"/>
      <c r="CD24" s="161"/>
      <c r="CE24" s="8"/>
      <c r="CF24" s="112"/>
      <c r="CG24" s="9"/>
    </row>
    <row r="25" spans="1:85" ht="15.75">
      <c r="A25" s="61">
        <v>16</v>
      </c>
      <c r="B25" s="114" t="s">
        <v>132</v>
      </c>
      <c r="C25" s="64" t="s">
        <v>56</v>
      </c>
      <c r="D25" s="98">
        <v>2012</v>
      </c>
      <c r="E25" s="24">
        <v>35.299999999999997</v>
      </c>
      <c r="F25" s="37">
        <v>17.2</v>
      </c>
      <c r="G25" s="37">
        <f>SUM(F25-E25)</f>
        <v>-18.099999999999998</v>
      </c>
      <c r="H25" s="5"/>
      <c r="I25" s="57">
        <f>SUM(M25+T25+Y25+AD25+AK25+AR25+AY25+BD25+BK25+BR25+BY25+CF25)</f>
        <v>562</v>
      </c>
      <c r="J25" s="11"/>
      <c r="K25" s="102">
        <v>110</v>
      </c>
      <c r="L25" s="82">
        <v>20</v>
      </c>
      <c r="M25" s="33">
        <v>12</v>
      </c>
      <c r="N25" s="9" t="s">
        <v>1</v>
      </c>
      <c r="O25" s="11"/>
      <c r="P25" s="102"/>
      <c r="Q25" s="102"/>
      <c r="R25" s="107"/>
      <c r="S25" s="8"/>
      <c r="T25" s="112"/>
      <c r="U25" s="9"/>
      <c r="V25" s="11"/>
      <c r="W25" s="161">
        <v>84</v>
      </c>
      <c r="X25" s="82">
        <v>15</v>
      </c>
      <c r="Y25" s="33">
        <v>30</v>
      </c>
      <c r="Z25" s="9" t="s">
        <v>1</v>
      </c>
      <c r="AA25" s="75"/>
      <c r="AB25" s="192">
        <v>96</v>
      </c>
      <c r="AC25" s="195">
        <v>14</v>
      </c>
      <c r="AD25" s="33">
        <v>35</v>
      </c>
      <c r="AE25" s="9" t="s">
        <v>1</v>
      </c>
      <c r="AF25" s="11"/>
      <c r="AG25" s="161">
        <v>95</v>
      </c>
      <c r="AH25" s="161">
        <v>89</v>
      </c>
      <c r="AI25" s="107">
        <f>SUM(AG25:AH25)</f>
        <v>184</v>
      </c>
      <c r="AJ25" s="8">
        <v>8</v>
      </c>
      <c r="AK25" s="33">
        <v>95</v>
      </c>
      <c r="AL25" s="9" t="s">
        <v>1</v>
      </c>
      <c r="AM25" s="11"/>
      <c r="AN25" s="161">
        <v>86</v>
      </c>
      <c r="AO25" s="161">
        <v>94</v>
      </c>
      <c r="AP25" s="161">
        <f>SUM(AN25:AO25)</f>
        <v>180</v>
      </c>
      <c r="AQ25" s="8">
        <v>8</v>
      </c>
      <c r="AR25" s="33">
        <v>100</v>
      </c>
      <c r="AS25" s="9" t="s">
        <v>1</v>
      </c>
      <c r="AT25" s="11"/>
      <c r="AU25" s="161"/>
      <c r="AV25" s="161"/>
      <c r="AW25" s="161"/>
      <c r="AX25" s="8"/>
      <c r="AY25" s="33"/>
      <c r="AZ25" s="9"/>
      <c r="BA25" s="75"/>
      <c r="BB25" s="192"/>
      <c r="BC25" s="195"/>
      <c r="BD25" s="33"/>
      <c r="BE25" s="9"/>
      <c r="BF25" s="11"/>
      <c r="BG25" s="161"/>
      <c r="BH25" s="161"/>
      <c r="BI25" s="161"/>
      <c r="BJ25" s="8"/>
      <c r="BK25" s="33"/>
      <c r="BL25" s="9"/>
      <c r="BM25" s="11"/>
      <c r="BN25" s="161"/>
      <c r="BO25" s="161"/>
      <c r="BP25" s="161"/>
      <c r="BQ25" s="8"/>
      <c r="BR25" s="33"/>
      <c r="BS25" s="9"/>
      <c r="BT25" s="11"/>
      <c r="BU25" s="67">
        <v>92</v>
      </c>
      <c r="BV25" s="161">
        <v>91</v>
      </c>
      <c r="BW25" s="161">
        <f>SUM(BU25:BV25)</f>
        <v>183</v>
      </c>
      <c r="BX25" s="8">
        <v>6</v>
      </c>
      <c r="BY25" s="33">
        <v>120</v>
      </c>
      <c r="BZ25" s="9" t="s">
        <v>1</v>
      </c>
      <c r="CA25" s="11"/>
      <c r="CB25" s="67">
        <v>101</v>
      </c>
      <c r="CC25" s="161">
        <v>91</v>
      </c>
      <c r="CD25" s="161">
        <f>SUM(CB25:CC25)</f>
        <v>192</v>
      </c>
      <c r="CE25" s="8">
        <v>9</v>
      </c>
      <c r="CF25" s="33">
        <v>170</v>
      </c>
      <c r="CG25" s="9" t="s">
        <v>1</v>
      </c>
    </row>
    <row r="26" spans="1:85" ht="15.75">
      <c r="A26" s="61">
        <v>17</v>
      </c>
      <c r="B26" s="114" t="s">
        <v>179</v>
      </c>
      <c r="C26" s="63" t="s">
        <v>54</v>
      </c>
      <c r="D26" s="98">
        <v>2012</v>
      </c>
      <c r="E26" s="37">
        <v>17.100000000000001</v>
      </c>
      <c r="F26" s="37">
        <v>14.6</v>
      </c>
      <c r="G26" s="37">
        <f>SUM(F26-E26)</f>
        <v>-2.5000000000000018</v>
      </c>
      <c r="H26" s="5"/>
      <c r="I26" s="57">
        <f>SUM(M26+T26+Y26+AD26+AK26+AR26+AY26+BD26+BK26+BR26+BY26+CF26)</f>
        <v>531</v>
      </c>
      <c r="J26" s="11"/>
      <c r="K26" s="102"/>
      <c r="L26" s="82"/>
      <c r="M26" s="112"/>
      <c r="N26" s="9"/>
      <c r="O26" s="11"/>
      <c r="P26" s="102">
        <v>89</v>
      </c>
      <c r="Q26" s="102">
        <v>86</v>
      </c>
      <c r="R26" s="107">
        <f>SUM(P26:Q26)</f>
        <v>175</v>
      </c>
      <c r="S26" s="8">
        <v>7</v>
      </c>
      <c r="T26" s="33">
        <v>110</v>
      </c>
      <c r="U26" s="9" t="s">
        <v>1</v>
      </c>
      <c r="V26" s="11"/>
      <c r="W26" s="161">
        <v>85</v>
      </c>
      <c r="X26" s="82">
        <v>16</v>
      </c>
      <c r="Y26" s="33">
        <v>19</v>
      </c>
      <c r="Z26" s="9" t="s">
        <v>1</v>
      </c>
      <c r="AA26" s="193"/>
      <c r="AB26" s="161">
        <v>99</v>
      </c>
      <c r="AC26" s="195">
        <v>17</v>
      </c>
      <c r="AD26" s="33">
        <v>18</v>
      </c>
      <c r="AE26" s="9" t="s">
        <v>1</v>
      </c>
      <c r="AF26" s="11"/>
      <c r="AG26" s="161"/>
      <c r="AH26" s="161"/>
      <c r="AI26" s="107"/>
      <c r="AJ26" s="8"/>
      <c r="AK26" s="33"/>
      <c r="AL26" s="111"/>
      <c r="AM26" s="11"/>
      <c r="AN26" s="161"/>
      <c r="AO26" s="161"/>
      <c r="AP26" s="161"/>
      <c r="AQ26" s="8"/>
      <c r="AR26" s="33"/>
      <c r="AS26" s="9"/>
      <c r="AT26" s="11"/>
      <c r="AU26" s="161">
        <v>91</v>
      </c>
      <c r="AV26" s="161">
        <v>84</v>
      </c>
      <c r="AW26" s="161">
        <f>SUM(AU26:AV26)</f>
        <v>175</v>
      </c>
      <c r="AX26" s="8">
        <v>8</v>
      </c>
      <c r="AY26" s="33">
        <v>100</v>
      </c>
      <c r="AZ26" s="9" t="s">
        <v>1</v>
      </c>
      <c r="BA26" s="193"/>
      <c r="BB26" s="161"/>
      <c r="BC26" s="195"/>
      <c r="BD26" s="33"/>
      <c r="BE26" s="9"/>
      <c r="BF26" s="11"/>
      <c r="BG26" s="161"/>
      <c r="BH26" s="161"/>
      <c r="BI26" s="161"/>
      <c r="BJ26" s="8"/>
      <c r="BK26" s="33"/>
      <c r="BL26" s="9"/>
      <c r="BM26" s="11"/>
      <c r="BN26" s="161"/>
      <c r="BO26" s="161"/>
      <c r="BP26" s="161"/>
      <c r="BQ26" s="8"/>
      <c r="BR26" s="112"/>
      <c r="BS26" s="9"/>
      <c r="BT26" s="11"/>
      <c r="BU26" s="161"/>
      <c r="BV26" s="161"/>
      <c r="BW26" s="161"/>
      <c r="BX26" s="8"/>
      <c r="BY26" s="112"/>
      <c r="BZ26" s="9"/>
      <c r="CA26" s="11"/>
      <c r="CB26" s="67">
        <v>86</v>
      </c>
      <c r="CC26" s="161">
        <v>92</v>
      </c>
      <c r="CD26" s="161">
        <f>SUM(CB26:CC26)</f>
        <v>178</v>
      </c>
      <c r="CE26" s="8">
        <v>4</v>
      </c>
      <c r="CF26" s="33">
        <v>284</v>
      </c>
      <c r="CG26" s="9" t="s">
        <v>1</v>
      </c>
    </row>
    <row r="27" spans="1:85" ht="15.75">
      <c r="A27" s="61">
        <v>18</v>
      </c>
      <c r="B27" s="114" t="s">
        <v>53</v>
      </c>
      <c r="C27" s="64" t="s">
        <v>56</v>
      </c>
      <c r="D27" s="98">
        <v>2012</v>
      </c>
      <c r="E27" s="24">
        <v>14.7</v>
      </c>
      <c r="F27" s="37">
        <v>11.7</v>
      </c>
      <c r="G27" s="37">
        <f>SUM(F27-E27)</f>
        <v>-3</v>
      </c>
      <c r="H27" s="5"/>
      <c r="I27" s="57">
        <f>SUM(M27+T27+Y27+AD27+AK27+AR27+AY27+BD27+BK27+BR27+BY27+CF27)</f>
        <v>450</v>
      </c>
      <c r="J27" s="11"/>
      <c r="K27" s="102">
        <v>84</v>
      </c>
      <c r="L27" s="82">
        <v>6</v>
      </c>
      <c r="M27" s="33">
        <v>120</v>
      </c>
      <c r="N27" s="9" t="s">
        <v>1</v>
      </c>
      <c r="O27" s="11"/>
      <c r="P27" s="102">
        <v>91</v>
      </c>
      <c r="Q27" s="102">
        <v>99</v>
      </c>
      <c r="R27" s="107">
        <f>SUM(P27:Q27)</f>
        <v>190</v>
      </c>
      <c r="S27" s="8">
        <v>11</v>
      </c>
      <c r="T27" s="33">
        <v>70</v>
      </c>
      <c r="U27" s="9" t="s">
        <v>1</v>
      </c>
      <c r="V27" s="11"/>
      <c r="W27" s="161"/>
      <c r="X27" s="82"/>
      <c r="Y27" s="33"/>
      <c r="Z27" s="9"/>
      <c r="AA27" s="193"/>
      <c r="AB27" s="161"/>
      <c r="AC27" s="195"/>
      <c r="AD27" s="33"/>
      <c r="AE27" s="9"/>
      <c r="AF27" s="11"/>
      <c r="AG27" s="161">
        <v>92</v>
      </c>
      <c r="AH27" s="161">
        <v>82</v>
      </c>
      <c r="AI27" s="107">
        <f>SUM(AG27:AH27)</f>
        <v>174</v>
      </c>
      <c r="AJ27" s="8">
        <v>4</v>
      </c>
      <c r="AK27" s="33">
        <v>150</v>
      </c>
      <c r="AL27" s="9" t="s">
        <v>1</v>
      </c>
      <c r="AM27" s="11"/>
      <c r="AN27" s="161">
        <v>90</v>
      </c>
      <c r="AO27" s="161">
        <v>88</v>
      </c>
      <c r="AP27" s="161">
        <f>SUM(AN27:AO27)</f>
        <v>178</v>
      </c>
      <c r="AQ27" s="8">
        <v>7</v>
      </c>
      <c r="AR27" s="33">
        <v>110</v>
      </c>
      <c r="AS27" s="9" t="s">
        <v>1</v>
      </c>
      <c r="AT27" s="11"/>
      <c r="AU27" s="161"/>
      <c r="AV27" s="161"/>
      <c r="AW27" s="161"/>
      <c r="AX27" s="8"/>
      <c r="AY27" s="33"/>
      <c r="AZ27" s="9"/>
      <c r="BA27" s="193"/>
      <c r="BB27" s="161"/>
      <c r="BC27" s="195"/>
      <c r="BD27" s="33"/>
      <c r="BE27" s="9"/>
      <c r="BF27" s="11"/>
      <c r="BG27" s="161"/>
      <c r="BH27" s="161"/>
      <c r="BI27" s="161"/>
      <c r="BJ27" s="8"/>
      <c r="BK27" s="33"/>
      <c r="BL27" s="9"/>
      <c r="BM27" s="11"/>
      <c r="BN27" s="161"/>
      <c r="BO27" s="161"/>
      <c r="BP27" s="161"/>
      <c r="BQ27" s="8"/>
      <c r="BR27" s="33"/>
      <c r="BS27" s="9"/>
      <c r="BT27" s="11"/>
      <c r="BU27" s="161"/>
      <c r="BV27" s="161"/>
      <c r="BW27" s="161"/>
      <c r="BX27" s="8"/>
      <c r="BY27" s="112"/>
      <c r="BZ27" s="9"/>
      <c r="CA27" s="11"/>
      <c r="CB27" s="161"/>
      <c r="CC27" s="161"/>
      <c r="CD27" s="161"/>
      <c r="CE27" s="8"/>
      <c r="CF27" s="112"/>
      <c r="CG27" s="9"/>
    </row>
    <row r="28" spans="1:85" ht="15.75">
      <c r="A28" s="61">
        <v>19</v>
      </c>
      <c r="B28" s="114" t="s">
        <v>51</v>
      </c>
      <c r="C28" s="64" t="s">
        <v>61</v>
      </c>
      <c r="D28" s="98">
        <v>2012</v>
      </c>
      <c r="E28" s="24">
        <v>9.6</v>
      </c>
      <c r="F28" s="37">
        <v>8.4</v>
      </c>
      <c r="G28" s="37">
        <f>SUM(F28-E28)</f>
        <v>-1.1999999999999993</v>
      </c>
      <c r="H28" s="5"/>
      <c r="I28" s="57">
        <f>SUM(M28+T28+Y28+AD28+AK28+AR28+AY28+BD28+BK28+BR28+BY28+CF28)</f>
        <v>410</v>
      </c>
      <c r="J28" s="11"/>
      <c r="K28" s="102">
        <v>83</v>
      </c>
      <c r="L28" s="52">
        <v>4</v>
      </c>
      <c r="M28" s="33">
        <v>142</v>
      </c>
      <c r="N28" s="9" t="s">
        <v>1</v>
      </c>
      <c r="O28" s="11"/>
      <c r="P28" s="102">
        <v>85</v>
      </c>
      <c r="Q28" s="102">
        <v>86</v>
      </c>
      <c r="R28" s="107">
        <f>SUM(P28:Q28)</f>
        <v>171</v>
      </c>
      <c r="S28" s="8">
        <v>5</v>
      </c>
      <c r="T28" s="33">
        <v>134</v>
      </c>
      <c r="U28" s="9" t="s">
        <v>1</v>
      </c>
      <c r="V28" s="11"/>
      <c r="W28" s="161"/>
      <c r="X28" s="52"/>
      <c r="Y28" s="33"/>
      <c r="Z28" s="9"/>
      <c r="AA28" s="193"/>
      <c r="AB28" s="161"/>
      <c r="AC28" s="195"/>
      <c r="AD28" s="33"/>
      <c r="AE28" s="9" t="s">
        <v>1</v>
      </c>
      <c r="AF28" s="11"/>
      <c r="AG28" s="161"/>
      <c r="AH28" s="161"/>
      <c r="AI28" s="107"/>
      <c r="AJ28" s="8"/>
      <c r="AK28" s="112"/>
      <c r="AL28" s="9"/>
      <c r="AM28" s="11"/>
      <c r="AN28" s="161"/>
      <c r="AO28" s="161"/>
      <c r="AP28" s="161"/>
      <c r="AQ28" s="8"/>
      <c r="AR28" s="33"/>
      <c r="AS28" s="9"/>
      <c r="AT28" s="11"/>
      <c r="AU28" s="161"/>
      <c r="AV28" s="161"/>
      <c r="AW28" s="161"/>
      <c r="AX28" s="8"/>
      <c r="AY28" s="33"/>
      <c r="AZ28" s="9"/>
      <c r="BA28" s="193"/>
      <c r="BB28" s="161"/>
      <c r="BC28" s="195"/>
      <c r="BD28" s="33"/>
      <c r="BE28" s="9"/>
      <c r="BF28" s="11"/>
      <c r="BG28" s="161">
        <v>78</v>
      </c>
      <c r="BH28" s="161">
        <v>84</v>
      </c>
      <c r="BI28" s="161">
        <f>SUM(BG28:BH28)</f>
        <v>162</v>
      </c>
      <c r="BJ28" s="8">
        <v>5</v>
      </c>
      <c r="BK28" s="33">
        <v>134</v>
      </c>
      <c r="BL28" s="9" t="s">
        <v>1</v>
      </c>
      <c r="BM28" s="11"/>
      <c r="BN28" s="161"/>
      <c r="BO28" s="161"/>
      <c r="BP28" s="161"/>
      <c r="BQ28" s="8"/>
      <c r="BR28" s="33"/>
      <c r="BS28" s="9"/>
      <c r="BT28" s="11"/>
      <c r="BU28" s="161"/>
      <c r="BV28" s="161"/>
      <c r="BW28" s="161"/>
      <c r="BX28" s="8"/>
      <c r="BY28" s="112"/>
      <c r="BZ28" s="9"/>
      <c r="CA28" s="11"/>
      <c r="CB28" s="161"/>
      <c r="CC28" s="161"/>
      <c r="CD28" s="161"/>
      <c r="CE28" s="8"/>
      <c r="CF28" s="112"/>
      <c r="CG28" s="9"/>
    </row>
    <row r="29" spans="1:85" ht="15.75">
      <c r="A29" s="61">
        <v>20</v>
      </c>
      <c r="B29" s="114" t="s">
        <v>131</v>
      </c>
      <c r="C29" s="64" t="s">
        <v>90</v>
      </c>
      <c r="D29" s="98">
        <v>2012</v>
      </c>
      <c r="E29" s="24">
        <v>25.7</v>
      </c>
      <c r="F29" s="37">
        <v>17</v>
      </c>
      <c r="G29" s="37">
        <f>SUM(F29-E29)</f>
        <v>-8.6999999999999993</v>
      </c>
      <c r="H29" s="5"/>
      <c r="I29" s="57">
        <f>SUM(M29+T29+Y29+AD29+AK29+AR29+AY29+BD29+BK29+BR29+BY29+CF29)</f>
        <v>395</v>
      </c>
      <c r="J29" s="11"/>
      <c r="K29" s="102">
        <v>97</v>
      </c>
      <c r="L29" s="52">
        <v>15</v>
      </c>
      <c r="M29" s="33">
        <v>30</v>
      </c>
      <c r="N29" s="9" t="s">
        <v>1</v>
      </c>
      <c r="O29" s="11"/>
      <c r="P29" s="102"/>
      <c r="Q29" s="102"/>
      <c r="R29" s="107"/>
      <c r="S29" s="109"/>
      <c r="T29" s="110"/>
      <c r="U29" s="111"/>
      <c r="V29" s="11"/>
      <c r="W29" s="161"/>
      <c r="X29" s="52"/>
      <c r="Y29" s="33"/>
      <c r="Z29" s="9"/>
      <c r="AA29" s="193"/>
      <c r="AB29" s="161">
        <v>88</v>
      </c>
      <c r="AC29" s="195">
        <v>12</v>
      </c>
      <c r="AD29" s="33">
        <v>60</v>
      </c>
      <c r="AE29" s="9" t="s">
        <v>1</v>
      </c>
      <c r="AF29" s="11"/>
      <c r="AG29" s="161">
        <v>96</v>
      </c>
      <c r="AH29" s="161">
        <v>88</v>
      </c>
      <c r="AI29" s="107">
        <f>SUM(AG29:AH29)</f>
        <v>184</v>
      </c>
      <c r="AJ29" s="195">
        <v>8</v>
      </c>
      <c r="AK29" s="33">
        <v>95</v>
      </c>
      <c r="AL29" s="9" t="s">
        <v>1</v>
      </c>
      <c r="AM29" s="11"/>
      <c r="AN29" s="161">
        <v>81</v>
      </c>
      <c r="AO29" s="161">
        <v>88</v>
      </c>
      <c r="AP29" s="161">
        <f>SUM(AN29:AO29)</f>
        <v>169</v>
      </c>
      <c r="AQ29" s="8">
        <v>4</v>
      </c>
      <c r="AR29" s="33">
        <v>150</v>
      </c>
      <c r="AS29" s="9" t="s">
        <v>1</v>
      </c>
      <c r="AT29" s="11"/>
      <c r="AU29" s="161"/>
      <c r="AV29" s="161"/>
      <c r="AW29" s="161"/>
      <c r="AX29" s="195"/>
      <c r="AY29" s="33"/>
      <c r="AZ29" s="9"/>
      <c r="BA29" s="193"/>
      <c r="BB29" s="161"/>
      <c r="BC29" s="195"/>
      <c r="BD29" s="33"/>
      <c r="BE29" s="9"/>
      <c r="BF29" s="11"/>
      <c r="BG29" s="161">
        <v>86</v>
      </c>
      <c r="BH29" s="161">
        <v>93</v>
      </c>
      <c r="BI29" s="161">
        <f>SUM(BG29:BH29)</f>
        <v>179</v>
      </c>
      <c r="BJ29" s="8">
        <v>12</v>
      </c>
      <c r="BK29" s="33">
        <v>60</v>
      </c>
      <c r="BL29" s="9" t="s">
        <v>1</v>
      </c>
      <c r="BM29" s="11"/>
      <c r="BN29" s="161"/>
      <c r="BO29" s="161"/>
      <c r="BP29" s="161"/>
      <c r="BQ29" s="8"/>
      <c r="BR29" s="33"/>
      <c r="BS29" s="9"/>
      <c r="BT29" s="11"/>
      <c r="BU29" s="161"/>
      <c r="BV29" s="161"/>
      <c r="BW29" s="161"/>
      <c r="BX29" s="8"/>
      <c r="BY29" s="112"/>
      <c r="BZ29" s="9"/>
      <c r="CA29" s="11"/>
      <c r="CB29" s="161"/>
      <c r="CC29" s="161"/>
      <c r="CD29" s="161"/>
      <c r="CE29" s="8"/>
      <c r="CF29" s="112"/>
      <c r="CG29" s="9"/>
    </row>
    <row r="30" spans="1:85" ht="15.75">
      <c r="A30" s="61">
        <v>21</v>
      </c>
      <c r="B30" s="114" t="s">
        <v>130</v>
      </c>
      <c r="C30" s="63" t="s">
        <v>54</v>
      </c>
      <c r="D30" s="98">
        <v>2012</v>
      </c>
      <c r="E30" s="24">
        <v>22.3</v>
      </c>
      <c r="F30" s="37">
        <v>18</v>
      </c>
      <c r="G30" s="37">
        <f>SUM(F30-E30)</f>
        <v>-4.3000000000000007</v>
      </c>
      <c r="H30" s="5"/>
      <c r="I30" s="57">
        <f>SUM(M30+T30+Y30+AD30+AK30+AR30+AY30+BD30+BK30+BR30+BY30+CF30)</f>
        <v>366</v>
      </c>
      <c r="J30" s="11"/>
      <c r="K30" s="102" t="s">
        <v>165</v>
      </c>
      <c r="L30" s="52">
        <v>23</v>
      </c>
      <c r="M30" s="33">
        <v>6</v>
      </c>
      <c r="N30" s="9" t="s">
        <v>1</v>
      </c>
      <c r="O30" s="11"/>
      <c r="P30" s="102"/>
      <c r="Q30" s="102"/>
      <c r="R30" s="107"/>
      <c r="S30" s="8"/>
      <c r="T30" s="112"/>
      <c r="U30" s="9"/>
      <c r="V30" s="11"/>
      <c r="W30" s="161">
        <v>83</v>
      </c>
      <c r="X30" s="82">
        <v>13</v>
      </c>
      <c r="Y30" s="33">
        <v>45</v>
      </c>
      <c r="Z30" s="9" t="s">
        <v>1</v>
      </c>
      <c r="AA30" s="193"/>
      <c r="AB30" s="161"/>
      <c r="AC30" s="195"/>
      <c r="AD30" s="33"/>
      <c r="AE30" s="9" t="s">
        <v>1</v>
      </c>
      <c r="AF30" s="11"/>
      <c r="AG30" s="161"/>
      <c r="AH30" s="161"/>
      <c r="AI30" s="107"/>
      <c r="AJ30" s="8"/>
      <c r="AK30" s="112"/>
      <c r="AL30" s="9"/>
      <c r="AM30" s="11"/>
      <c r="AN30" s="161"/>
      <c r="AO30" s="161"/>
      <c r="AP30" s="161"/>
      <c r="AQ30" s="8"/>
      <c r="AR30" s="33"/>
      <c r="AS30" s="9"/>
      <c r="AT30" s="11"/>
      <c r="AU30" s="161">
        <v>89</v>
      </c>
      <c r="AV30" s="161">
        <v>87</v>
      </c>
      <c r="AW30" s="161">
        <f>SUM(AU30:AV30)</f>
        <v>176</v>
      </c>
      <c r="AX30" s="8">
        <v>9</v>
      </c>
      <c r="AY30" s="33">
        <v>85</v>
      </c>
      <c r="AZ30" s="9" t="s">
        <v>1</v>
      </c>
      <c r="BA30" s="193"/>
      <c r="BB30" s="161"/>
      <c r="BC30" s="195"/>
      <c r="BD30" s="33"/>
      <c r="BE30" s="9"/>
      <c r="BF30" s="11"/>
      <c r="BG30" s="161"/>
      <c r="BH30" s="161"/>
      <c r="BI30" s="161"/>
      <c r="BJ30" s="8"/>
      <c r="BK30" s="112"/>
      <c r="BL30" s="9"/>
      <c r="BM30" s="11"/>
      <c r="BN30" s="161"/>
      <c r="BO30" s="161"/>
      <c r="BP30" s="161"/>
      <c r="BQ30" s="8"/>
      <c r="BR30" s="33"/>
      <c r="BS30" s="9"/>
      <c r="BT30" s="11"/>
      <c r="BU30" s="161"/>
      <c r="BV30" s="161"/>
      <c r="BW30" s="161"/>
      <c r="BX30" s="8"/>
      <c r="BY30" s="112"/>
      <c r="BZ30" s="9"/>
      <c r="CA30" s="11"/>
      <c r="CB30" s="67">
        <v>93</v>
      </c>
      <c r="CC30" s="161">
        <v>93</v>
      </c>
      <c r="CD30" s="161">
        <f>SUM(CB30:CC30)</f>
        <v>186</v>
      </c>
      <c r="CE30" s="8">
        <v>6</v>
      </c>
      <c r="CF30" s="33">
        <v>230</v>
      </c>
      <c r="CG30" s="9" t="s">
        <v>1</v>
      </c>
    </row>
    <row r="31" spans="1:85" ht="15.75">
      <c r="A31" s="61">
        <v>22</v>
      </c>
      <c r="B31" s="114" t="s">
        <v>291</v>
      </c>
      <c r="C31" s="63" t="s">
        <v>68</v>
      </c>
      <c r="D31" s="98">
        <v>2012</v>
      </c>
      <c r="E31" s="23">
        <v>21.8</v>
      </c>
      <c r="F31" s="37">
        <v>20</v>
      </c>
      <c r="G31" s="37">
        <f>SUM(F31-E31)</f>
        <v>-1.8000000000000007</v>
      </c>
      <c r="H31" s="5"/>
      <c r="I31" s="57">
        <f>SUM(M31+T31+Y31+AD31+AK31+AR31+AY31+BD31+BK31+BR31+BY31+CF31)</f>
        <v>287</v>
      </c>
      <c r="J31" s="11"/>
      <c r="K31" s="102"/>
      <c r="L31" s="52"/>
      <c r="M31" s="33"/>
      <c r="N31" s="9"/>
      <c r="O31" s="11"/>
      <c r="P31" s="102"/>
      <c r="Q31" s="102"/>
      <c r="R31" s="107"/>
      <c r="S31" s="8"/>
      <c r="T31" s="112"/>
      <c r="U31" s="9"/>
      <c r="V31" s="11"/>
      <c r="W31" s="161"/>
      <c r="X31" s="82"/>
      <c r="Y31" s="33"/>
      <c r="Z31" s="9"/>
      <c r="AA31" s="75"/>
      <c r="AB31" s="161"/>
      <c r="AC31" s="27"/>
      <c r="AD31" s="33"/>
      <c r="AE31" s="9"/>
      <c r="AF31" s="11"/>
      <c r="AG31" s="161"/>
      <c r="AH31" s="161"/>
      <c r="AI31" s="107"/>
      <c r="AJ31" s="8"/>
      <c r="AK31" s="33"/>
      <c r="AL31" s="9"/>
      <c r="AM31" s="11"/>
      <c r="AN31" s="161"/>
      <c r="AO31" s="161"/>
      <c r="AP31" s="161"/>
      <c r="AQ31" s="8"/>
      <c r="AR31" s="112"/>
      <c r="AS31" s="9"/>
      <c r="AT31" s="11"/>
      <c r="AU31" s="161"/>
      <c r="AV31" s="161"/>
      <c r="AW31" s="161"/>
      <c r="AX31" s="8"/>
      <c r="AY31" s="33"/>
      <c r="AZ31" s="9"/>
      <c r="BA31" s="75"/>
      <c r="BB31" s="161">
        <v>90</v>
      </c>
      <c r="BC31" s="27">
        <v>5</v>
      </c>
      <c r="BD31" s="33">
        <v>127</v>
      </c>
      <c r="BE31" s="9" t="s">
        <v>1</v>
      </c>
      <c r="BF31" s="11"/>
      <c r="BG31" s="161">
        <v>90</v>
      </c>
      <c r="BH31" s="161">
        <v>88</v>
      </c>
      <c r="BI31" s="161">
        <f>SUM(BG31:BH31)</f>
        <v>178</v>
      </c>
      <c r="BJ31" s="8">
        <v>11</v>
      </c>
      <c r="BK31" s="33">
        <v>70</v>
      </c>
      <c r="BL31" s="9" t="s">
        <v>1</v>
      </c>
      <c r="BM31" s="11"/>
      <c r="BN31" s="161"/>
      <c r="BO31" s="161"/>
      <c r="BP31" s="161"/>
      <c r="BQ31" s="8"/>
      <c r="BR31" s="33"/>
      <c r="BS31" s="9"/>
      <c r="BT31" s="11"/>
      <c r="BU31" s="67">
        <v>106</v>
      </c>
      <c r="BV31" s="161">
        <v>102</v>
      </c>
      <c r="BW31" s="161">
        <f>SUM(BU31:BV31)</f>
        <v>208</v>
      </c>
      <c r="BX31" s="8">
        <v>9</v>
      </c>
      <c r="BY31" s="33">
        <v>90</v>
      </c>
      <c r="BZ31" s="9" t="s">
        <v>1</v>
      </c>
      <c r="CA31" s="11"/>
      <c r="CB31" s="161"/>
      <c r="CC31" s="161"/>
      <c r="CD31" s="161"/>
      <c r="CE31" s="8"/>
      <c r="CF31" s="112"/>
      <c r="CG31" s="9"/>
    </row>
    <row r="32" spans="1:85" ht="15.75">
      <c r="A32" s="61">
        <v>23</v>
      </c>
      <c r="B32" s="114" t="s">
        <v>182</v>
      </c>
      <c r="C32" s="63" t="s">
        <v>55</v>
      </c>
      <c r="D32" s="98">
        <v>2012</v>
      </c>
      <c r="E32" s="37">
        <v>25.2</v>
      </c>
      <c r="F32" s="37">
        <v>20.2</v>
      </c>
      <c r="G32" s="37">
        <f>SUM(F32-E32)</f>
        <v>-5</v>
      </c>
      <c r="H32" s="5"/>
      <c r="I32" s="57">
        <f>SUM(M32+T32+Y32+AD32+AK32+AR32+AY32+BD32+BK32+BR32+BY32+CF32)</f>
        <v>209</v>
      </c>
      <c r="J32" s="11"/>
      <c r="K32" s="102"/>
      <c r="L32" s="82"/>
      <c r="M32" s="112"/>
      <c r="N32" s="9"/>
      <c r="O32" s="7"/>
      <c r="P32" s="102"/>
      <c r="Q32" s="102"/>
      <c r="R32" s="107"/>
      <c r="S32" s="8"/>
      <c r="T32" s="112"/>
      <c r="U32" s="9"/>
      <c r="V32" s="11"/>
      <c r="W32" s="161">
        <v>75</v>
      </c>
      <c r="X32" s="82">
        <v>5</v>
      </c>
      <c r="Y32" s="33">
        <v>134</v>
      </c>
      <c r="Z32" s="9" t="s">
        <v>1</v>
      </c>
      <c r="AA32" s="193"/>
      <c r="AB32" s="161">
        <v>96</v>
      </c>
      <c r="AC32" s="27">
        <v>14</v>
      </c>
      <c r="AD32" s="33">
        <v>35</v>
      </c>
      <c r="AE32" s="9" t="s">
        <v>1</v>
      </c>
      <c r="AF32" s="7"/>
      <c r="AG32" s="161"/>
      <c r="AH32" s="161"/>
      <c r="AI32" s="107"/>
      <c r="AJ32" s="8"/>
      <c r="AK32" s="33"/>
      <c r="AL32" s="9"/>
      <c r="AM32" s="7"/>
      <c r="AN32" s="161"/>
      <c r="AO32" s="161"/>
      <c r="AP32" s="161">
        <f>SUM(AN32:AO32)</f>
        <v>0</v>
      </c>
      <c r="AQ32" s="8"/>
      <c r="AR32" s="33"/>
      <c r="AS32" s="111"/>
      <c r="AT32" s="7"/>
      <c r="AU32" s="161">
        <v>99</v>
      </c>
      <c r="AV32" s="161">
        <v>98</v>
      </c>
      <c r="AW32" s="161">
        <f>SUM(AU32:AV32)</f>
        <v>197</v>
      </c>
      <c r="AX32" s="8">
        <v>14</v>
      </c>
      <c r="AY32" s="33">
        <v>40</v>
      </c>
      <c r="AZ32" s="9" t="s">
        <v>1</v>
      </c>
      <c r="BA32" s="193"/>
      <c r="BB32" s="161"/>
      <c r="BC32" s="27"/>
      <c r="BD32" s="33"/>
      <c r="BE32" s="9"/>
      <c r="BF32" s="7"/>
      <c r="BG32" s="161"/>
      <c r="BH32" s="161"/>
      <c r="BI32" s="161"/>
      <c r="BJ32" s="8"/>
      <c r="BK32" s="33"/>
      <c r="BL32" s="9"/>
      <c r="BM32" s="7"/>
      <c r="BN32" s="161"/>
      <c r="BO32" s="161"/>
      <c r="BP32" s="161"/>
      <c r="BQ32" s="195"/>
      <c r="BR32" s="33"/>
      <c r="BS32" s="9"/>
      <c r="BT32" s="7"/>
      <c r="BU32" s="161"/>
      <c r="BV32" s="161"/>
      <c r="BW32" s="161"/>
      <c r="BX32" s="195"/>
      <c r="BY32" s="112"/>
      <c r="BZ32" s="9"/>
      <c r="CA32" s="7"/>
      <c r="CB32" s="161"/>
      <c r="CC32" s="161"/>
      <c r="CD32" s="161"/>
      <c r="CE32" s="195"/>
      <c r="CF32" s="112"/>
      <c r="CG32" s="9"/>
    </row>
    <row r="33" spans="1:85" ht="15.75">
      <c r="A33" s="61">
        <v>24</v>
      </c>
      <c r="B33" s="114" t="s">
        <v>118</v>
      </c>
      <c r="C33" s="64" t="s">
        <v>119</v>
      </c>
      <c r="D33" s="98">
        <v>2012</v>
      </c>
      <c r="E33" s="24">
        <v>21.3</v>
      </c>
      <c r="F33" s="37">
        <v>20</v>
      </c>
      <c r="G33" s="37">
        <f>SUM(F33-E33)</f>
        <v>-1.3000000000000007</v>
      </c>
      <c r="H33" s="5"/>
      <c r="I33" s="57">
        <f>SUM(M33+T33+Y33+AD33+AK33+AR33+AY33+BD33+BK33+BR33+BY33+CF33)</f>
        <v>194</v>
      </c>
      <c r="J33" s="11"/>
      <c r="K33" s="102">
        <v>91</v>
      </c>
      <c r="L33" s="82">
        <v>12</v>
      </c>
      <c r="M33" s="33">
        <v>60</v>
      </c>
      <c r="N33" s="9" t="s">
        <v>1</v>
      </c>
      <c r="O33" s="11"/>
      <c r="P33" s="102"/>
      <c r="Q33" s="102"/>
      <c r="R33" s="107"/>
      <c r="S33" s="8"/>
      <c r="T33" s="112"/>
      <c r="U33" s="9"/>
      <c r="V33" s="11"/>
      <c r="W33" s="161"/>
      <c r="X33" s="82"/>
      <c r="Y33" s="33"/>
      <c r="Z33" s="9"/>
      <c r="AA33" s="75"/>
      <c r="AB33" s="192"/>
      <c r="AC33" s="195"/>
      <c r="AD33" s="33"/>
      <c r="AE33" s="9"/>
      <c r="AF33" s="11"/>
      <c r="AG33" s="161"/>
      <c r="AH33" s="161"/>
      <c r="AI33" s="107"/>
      <c r="AJ33" s="8"/>
      <c r="AK33" s="33"/>
      <c r="AL33" s="9"/>
      <c r="AM33" s="11"/>
      <c r="AN33" s="161">
        <v>91</v>
      </c>
      <c r="AO33" s="161">
        <v>79</v>
      </c>
      <c r="AP33" s="161">
        <f>SUM(AN33:AO33)</f>
        <v>170</v>
      </c>
      <c r="AQ33" s="8">
        <v>5</v>
      </c>
      <c r="AR33" s="33">
        <v>134</v>
      </c>
      <c r="AS33" s="9" t="s">
        <v>1</v>
      </c>
      <c r="AT33" s="11"/>
      <c r="AU33" s="161"/>
      <c r="AV33" s="161"/>
      <c r="AW33" s="161"/>
      <c r="AX33" s="8"/>
      <c r="AY33" s="112"/>
      <c r="AZ33" s="9"/>
      <c r="BA33" s="75"/>
      <c r="BB33" s="192"/>
      <c r="BC33" s="195"/>
      <c r="BD33" s="33"/>
      <c r="BE33" s="9"/>
      <c r="BF33" s="11"/>
      <c r="BG33" s="161"/>
      <c r="BH33" s="161"/>
      <c r="BI33" s="161"/>
      <c r="BJ33" s="8"/>
      <c r="BK33" s="33"/>
      <c r="BL33" s="9"/>
      <c r="BM33" s="11"/>
      <c r="BN33" s="161"/>
      <c r="BO33" s="161"/>
      <c r="BP33" s="161"/>
      <c r="BQ33" s="8"/>
      <c r="BR33" s="33"/>
      <c r="BS33" s="9"/>
      <c r="BT33" s="11"/>
      <c r="BU33" s="161"/>
      <c r="BV33" s="161"/>
      <c r="BW33" s="161"/>
      <c r="BX33" s="8"/>
      <c r="BY33" s="112"/>
      <c r="BZ33" s="9"/>
      <c r="CA33" s="11"/>
      <c r="CB33" s="161"/>
      <c r="CC33" s="161"/>
      <c r="CD33" s="161"/>
      <c r="CE33" s="8"/>
      <c r="CF33" s="112"/>
      <c r="CG33" s="9"/>
    </row>
    <row r="34" spans="1:85" ht="15.75">
      <c r="A34" s="61">
        <v>25</v>
      </c>
      <c r="B34" s="114" t="s">
        <v>178</v>
      </c>
      <c r="C34" s="64" t="s">
        <v>143</v>
      </c>
      <c r="D34" s="99">
        <v>2013</v>
      </c>
      <c r="E34" s="37">
        <v>31</v>
      </c>
      <c r="F34" s="37">
        <v>20.9</v>
      </c>
      <c r="G34" s="37">
        <f>SUM(F34-E34)</f>
        <v>-10.100000000000001</v>
      </c>
      <c r="H34" s="5"/>
      <c r="I34" s="57">
        <f>SUM(M34+T34+Y34+AD34+AK34+AR34+AY34+BD34+BK34+BR34+BY34+CF34)</f>
        <v>180</v>
      </c>
      <c r="J34" s="11"/>
      <c r="K34" s="102"/>
      <c r="L34" s="82"/>
      <c r="M34" s="112"/>
      <c r="N34" s="9"/>
      <c r="O34" s="11"/>
      <c r="P34" s="102"/>
      <c r="Q34" s="102"/>
      <c r="R34" s="107"/>
      <c r="S34" s="8"/>
      <c r="T34" s="112"/>
      <c r="U34" s="9"/>
      <c r="V34" s="11"/>
      <c r="W34" s="161">
        <v>82</v>
      </c>
      <c r="X34" s="82">
        <v>12</v>
      </c>
      <c r="Y34" s="33">
        <v>60</v>
      </c>
      <c r="Z34" s="9" t="s">
        <v>1</v>
      </c>
      <c r="AA34" s="11"/>
      <c r="AB34" s="161"/>
      <c r="AC34" s="27"/>
      <c r="AD34" s="112"/>
      <c r="AE34" s="9"/>
      <c r="AF34" s="11"/>
      <c r="AG34" s="161"/>
      <c r="AH34" s="161"/>
      <c r="AI34" s="107"/>
      <c r="AJ34" s="8"/>
      <c r="AK34" s="33"/>
      <c r="AL34" s="9"/>
      <c r="AM34" s="11"/>
      <c r="AN34" s="161">
        <v>85</v>
      </c>
      <c r="AO34" s="161">
        <v>88</v>
      </c>
      <c r="AP34" s="161">
        <f>SUM(AN34:AO34)</f>
        <v>173</v>
      </c>
      <c r="AQ34" s="8">
        <v>6</v>
      </c>
      <c r="AR34" s="33">
        <v>120</v>
      </c>
      <c r="AS34" s="9" t="s">
        <v>1</v>
      </c>
      <c r="AT34" s="11"/>
      <c r="AU34" s="161"/>
      <c r="AV34" s="161"/>
      <c r="AW34" s="161"/>
      <c r="AX34" s="8"/>
      <c r="AY34" s="33"/>
      <c r="AZ34" s="9"/>
      <c r="BA34" s="11"/>
      <c r="BB34" s="161"/>
      <c r="BC34" s="27"/>
      <c r="BD34" s="112"/>
      <c r="BE34" s="9"/>
      <c r="BF34" s="11"/>
      <c r="BG34" s="161"/>
      <c r="BH34" s="161"/>
      <c r="BI34" s="161"/>
      <c r="BJ34" s="8"/>
      <c r="BK34" s="33"/>
      <c r="BL34" s="9"/>
      <c r="BM34" s="11"/>
      <c r="BN34" s="161"/>
      <c r="BO34" s="161"/>
      <c r="BP34" s="161"/>
      <c r="BQ34" s="8"/>
      <c r="BR34" s="33"/>
      <c r="BS34" s="9"/>
      <c r="BT34" s="11"/>
      <c r="BU34" s="161"/>
      <c r="BV34" s="161"/>
      <c r="BW34" s="161"/>
      <c r="BX34" s="8"/>
      <c r="BY34" s="112"/>
      <c r="BZ34" s="9"/>
      <c r="CA34" s="11"/>
      <c r="CB34" s="161"/>
      <c r="CC34" s="161"/>
      <c r="CD34" s="161"/>
      <c r="CE34" s="8"/>
      <c r="CF34" s="112"/>
      <c r="CG34" s="9"/>
    </row>
    <row r="35" spans="1:85" ht="15.75">
      <c r="A35" s="61">
        <v>26</v>
      </c>
      <c r="B35" s="114" t="s">
        <v>71</v>
      </c>
      <c r="C35" s="63" t="s">
        <v>45</v>
      </c>
      <c r="D35" s="99">
        <v>2013</v>
      </c>
      <c r="E35" s="24">
        <v>31.7</v>
      </c>
      <c r="F35" s="37">
        <v>23.9</v>
      </c>
      <c r="G35" s="37">
        <f>SUM(F35-E35)</f>
        <v>-7.8000000000000007</v>
      </c>
      <c r="H35" s="5"/>
      <c r="I35" s="57">
        <f>SUM(M35+T35+Y35+AD35+AK35+AR35+AY35+BD35+BK35+BR35+BY35+CF35)</f>
        <v>173</v>
      </c>
      <c r="J35" s="11"/>
      <c r="K35" s="102">
        <v>109</v>
      </c>
      <c r="L35" s="52">
        <v>19</v>
      </c>
      <c r="M35" s="33">
        <v>14</v>
      </c>
      <c r="N35" s="9" t="s">
        <v>1</v>
      </c>
      <c r="O35" s="108"/>
      <c r="P35" s="102"/>
      <c r="Q35" s="102"/>
      <c r="R35" s="107"/>
      <c r="S35" s="8"/>
      <c r="T35" s="112"/>
      <c r="U35" s="9"/>
      <c r="V35" s="11"/>
      <c r="W35" s="161">
        <v>85</v>
      </c>
      <c r="X35" s="82">
        <v>16</v>
      </c>
      <c r="Y35" s="33">
        <v>19</v>
      </c>
      <c r="Z35" s="9" t="s">
        <v>1</v>
      </c>
      <c r="AA35" s="75"/>
      <c r="AB35" s="192">
        <v>98</v>
      </c>
      <c r="AC35" s="195">
        <v>16</v>
      </c>
      <c r="AD35" s="33">
        <v>20</v>
      </c>
      <c r="AE35" s="9"/>
      <c r="AF35" s="108"/>
      <c r="AG35" s="161"/>
      <c r="AH35" s="161"/>
      <c r="AI35" s="107"/>
      <c r="AJ35" s="8"/>
      <c r="AK35" s="33"/>
      <c r="AL35" s="9"/>
      <c r="AM35" s="108"/>
      <c r="AN35" s="161"/>
      <c r="AO35" s="161"/>
      <c r="AP35" s="161"/>
      <c r="AQ35" s="8"/>
      <c r="AR35" s="33"/>
      <c r="AS35" s="9"/>
      <c r="AT35" s="108"/>
      <c r="AU35" s="161">
        <v>94</v>
      </c>
      <c r="AV35" s="161">
        <v>91</v>
      </c>
      <c r="AW35" s="161">
        <f>SUM(AU35:AV35)</f>
        <v>185</v>
      </c>
      <c r="AX35" s="8">
        <v>13</v>
      </c>
      <c r="AY35" s="33">
        <v>50</v>
      </c>
      <c r="AZ35" s="9" t="s">
        <v>1</v>
      </c>
      <c r="BA35" s="75"/>
      <c r="BB35" s="192"/>
      <c r="BC35" s="195"/>
      <c r="BD35" s="33"/>
      <c r="BE35" s="9"/>
      <c r="BF35" s="108"/>
      <c r="BG35" s="161"/>
      <c r="BH35" s="161"/>
      <c r="BI35" s="161"/>
      <c r="BJ35" s="8"/>
      <c r="BK35" s="33"/>
      <c r="BL35" s="9"/>
      <c r="BM35" s="108"/>
      <c r="BN35" s="67">
        <v>100</v>
      </c>
      <c r="BO35" s="161">
        <v>97</v>
      </c>
      <c r="BP35" s="161">
        <f>SUM(BN35:BO35)</f>
        <v>197</v>
      </c>
      <c r="BQ35" s="8">
        <v>11</v>
      </c>
      <c r="BR35" s="33">
        <v>70</v>
      </c>
      <c r="BS35" s="9" t="s">
        <v>1</v>
      </c>
      <c r="BT35" s="108"/>
      <c r="BU35" s="161"/>
      <c r="BV35" s="161"/>
      <c r="BW35" s="161"/>
      <c r="BX35" s="8"/>
      <c r="BY35" s="112"/>
      <c r="BZ35" s="9"/>
      <c r="CA35" s="108"/>
      <c r="CB35" s="161"/>
      <c r="CC35" s="161"/>
      <c r="CD35" s="161"/>
      <c r="CE35" s="8"/>
      <c r="CF35" s="112"/>
      <c r="CG35" s="9"/>
    </row>
    <row r="36" spans="1:85" ht="15.75">
      <c r="A36" s="61">
        <v>27</v>
      </c>
      <c r="B36" s="114" t="s">
        <v>70</v>
      </c>
      <c r="C36" s="63" t="s">
        <v>55</v>
      </c>
      <c r="D36" s="99">
        <v>2013</v>
      </c>
      <c r="E36" s="24">
        <v>26.1</v>
      </c>
      <c r="F36" s="37">
        <v>25.7</v>
      </c>
      <c r="G36" s="37">
        <f>SUM(F36-E36)</f>
        <v>-0.40000000000000213</v>
      </c>
      <c r="H36" s="5"/>
      <c r="I36" s="57">
        <f>SUM(M36+T36+Y36+AD36+AK36+AR36+AY36+BD36+BK36+BR36+BY36+CF36)</f>
        <v>85</v>
      </c>
      <c r="J36" s="11"/>
      <c r="K36" s="102">
        <v>96</v>
      </c>
      <c r="L36" s="82">
        <v>14</v>
      </c>
      <c r="M36" s="33">
        <v>40</v>
      </c>
      <c r="N36" s="9" t="s">
        <v>1</v>
      </c>
      <c r="O36" s="11"/>
      <c r="P36" s="102"/>
      <c r="Q36" s="102"/>
      <c r="R36" s="107"/>
      <c r="S36" s="8"/>
      <c r="T36" s="112"/>
      <c r="U36" s="9"/>
      <c r="V36" s="11"/>
      <c r="W36" s="154">
        <v>83</v>
      </c>
      <c r="X36" s="82">
        <v>13</v>
      </c>
      <c r="Y36" s="33">
        <v>45</v>
      </c>
      <c r="Z36" s="9" t="s">
        <v>1</v>
      </c>
      <c r="AA36" s="193"/>
      <c r="AB36" s="161"/>
      <c r="AC36" s="195"/>
      <c r="AD36" s="33"/>
      <c r="AE36" s="9"/>
      <c r="AF36" s="11"/>
      <c r="AG36" s="161"/>
      <c r="AH36" s="161"/>
      <c r="AI36" s="107"/>
      <c r="AJ36" s="8"/>
      <c r="AK36" s="33"/>
      <c r="AL36" s="9"/>
      <c r="AM36" s="11"/>
      <c r="AN36" s="161"/>
      <c r="AO36" s="161"/>
      <c r="AP36" s="161"/>
      <c r="AQ36" s="8"/>
      <c r="AR36" s="33"/>
      <c r="AS36" s="9"/>
      <c r="AT36" s="11"/>
      <c r="AU36" s="161"/>
      <c r="AV36" s="161"/>
      <c r="AW36" s="161"/>
      <c r="AX36" s="8"/>
      <c r="AY36" s="33"/>
      <c r="AZ36" s="9"/>
      <c r="BA36" s="193"/>
      <c r="BB36" s="161"/>
      <c r="BC36" s="195"/>
      <c r="BD36" s="33"/>
      <c r="BE36" s="9"/>
      <c r="BF36" s="11"/>
      <c r="BG36" s="161"/>
      <c r="BH36" s="161"/>
      <c r="BI36" s="161"/>
      <c r="BJ36" s="8"/>
      <c r="BK36" s="112"/>
      <c r="BL36" s="9"/>
      <c r="BM36" s="11"/>
      <c r="BN36" s="161"/>
      <c r="BO36" s="161"/>
      <c r="BP36" s="161"/>
      <c r="BQ36" s="8"/>
      <c r="BR36" s="33"/>
      <c r="BS36" s="9"/>
      <c r="BT36" s="11"/>
      <c r="BU36" s="161"/>
      <c r="BV36" s="161"/>
      <c r="BW36" s="161"/>
      <c r="BX36" s="8"/>
      <c r="BY36" s="112"/>
      <c r="BZ36" s="9"/>
      <c r="CA36" s="11"/>
      <c r="CB36" s="161"/>
      <c r="CC36" s="161"/>
      <c r="CD36" s="161"/>
      <c r="CE36" s="8"/>
      <c r="CF36" s="112"/>
      <c r="CG36" s="9"/>
    </row>
    <row r="37" spans="1:85" ht="15.75">
      <c r="A37" s="61">
        <v>28</v>
      </c>
      <c r="B37" s="114" t="s">
        <v>166</v>
      </c>
      <c r="C37" s="63" t="s">
        <v>40</v>
      </c>
      <c r="D37" s="98">
        <v>2012</v>
      </c>
      <c r="E37" s="24">
        <v>34.799999999999997</v>
      </c>
      <c r="F37" s="37">
        <v>27.4</v>
      </c>
      <c r="G37" s="37">
        <f>SUM(F37-E37)</f>
        <v>-7.3999999999999986</v>
      </c>
      <c r="H37" s="5"/>
      <c r="I37" s="57">
        <f>SUM(M37+T37+Y37+AD37+AK37+AR37+AY37+BD37+BK37+BR37+BY37+CF37)</f>
        <v>54</v>
      </c>
      <c r="J37" s="11"/>
      <c r="K37" s="102">
        <v>117</v>
      </c>
      <c r="L37" s="52">
        <v>21</v>
      </c>
      <c r="M37" s="33">
        <v>10</v>
      </c>
      <c r="N37" s="9" t="s">
        <v>1</v>
      </c>
      <c r="O37" s="11"/>
      <c r="P37" s="102"/>
      <c r="Q37" s="102"/>
      <c r="R37" s="107"/>
      <c r="S37" s="8"/>
      <c r="T37" s="112"/>
      <c r="U37" s="9"/>
      <c r="V37" s="11"/>
      <c r="W37" s="154">
        <v>92</v>
      </c>
      <c r="X37" s="82">
        <v>19</v>
      </c>
      <c r="Y37" s="33">
        <v>14</v>
      </c>
      <c r="Z37" s="9" t="s">
        <v>1</v>
      </c>
      <c r="AA37" s="75"/>
      <c r="AB37" s="192"/>
      <c r="AC37" s="195"/>
      <c r="AD37" s="33"/>
      <c r="AE37" s="9"/>
      <c r="AF37" s="11"/>
      <c r="AG37" s="161"/>
      <c r="AH37" s="161"/>
      <c r="AI37" s="107"/>
      <c r="AJ37" s="8"/>
      <c r="AK37" s="112"/>
      <c r="AL37" s="9"/>
      <c r="AM37" s="11"/>
      <c r="AN37" s="161"/>
      <c r="AO37" s="161"/>
      <c r="AP37" s="161"/>
      <c r="AQ37" s="8"/>
      <c r="AR37" s="33"/>
      <c r="AS37" s="9"/>
      <c r="AT37" s="11"/>
      <c r="AU37" s="161">
        <v>105</v>
      </c>
      <c r="AV37" s="161">
        <v>96</v>
      </c>
      <c r="AW37" s="161">
        <f>SUM(AU37:AV37)</f>
        <v>201</v>
      </c>
      <c r="AX37" s="8">
        <v>15</v>
      </c>
      <c r="AY37" s="33">
        <v>30</v>
      </c>
      <c r="AZ37" s="9" t="s">
        <v>1</v>
      </c>
      <c r="BA37" s="75"/>
      <c r="BB37" s="192"/>
      <c r="BC37" s="195"/>
      <c r="BD37" s="33"/>
      <c r="BE37" s="9"/>
      <c r="BF37" s="11"/>
      <c r="BG37" s="161"/>
      <c r="BH37" s="161"/>
      <c r="BI37" s="161"/>
      <c r="BJ37" s="8"/>
      <c r="BK37" s="33"/>
      <c r="BL37" s="9"/>
      <c r="BM37" s="11"/>
      <c r="BN37" s="161"/>
      <c r="BO37" s="161"/>
      <c r="BP37" s="161"/>
      <c r="BQ37" s="8"/>
      <c r="BR37" s="33"/>
      <c r="BS37" s="9"/>
      <c r="BT37" s="11"/>
      <c r="BU37" s="161"/>
      <c r="BV37" s="161"/>
      <c r="BW37" s="161"/>
      <c r="BX37" s="8"/>
      <c r="BY37" s="112"/>
      <c r="BZ37" s="9"/>
      <c r="CA37" s="11"/>
      <c r="CB37" s="161"/>
      <c r="CC37" s="161"/>
      <c r="CD37" s="161"/>
      <c r="CE37" s="8"/>
      <c r="CF37" s="112"/>
      <c r="CG37" s="9"/>
    </row>
    <row r="38" spans="1:85" ht="15.75">
      <c r="A38" s="61">
        <v>29</v>
      </c>
      <c r="B38" s="114" t="s">
        <v>138</v>
      </c>
      <c r="C38" s="63" t="s">
        <v>40</v>
      </c>
      <c r="D38" s="98">
        <v>2012</v>
      </c>
      <c r="E38" s="37">
        <v>40</v>
      </c>
      <c r="F38" s="37">
        <v>37.5</v>
      </c>
      <c r="G38" s="37">
        <f>SUM(F38-E38)</f>
        <v>-2.5</v>
      </c>
      <c r="H38" s="5"/>
      <c r="I38" s="57">
        <f>SUM(M38+T38+Y38+AD38+AK38+AR38+AY38+BD38+BK38+BR38+BY38+CF38)</f>
        <v>40</v>
      </c>
      <c r="J38" s="11"/>
      <c r="K38" s="102">
        <v>136</v>
      </c>
      <c r="L38" s="82">
        <v>22</v>
      </c>
      <c r="M38" s="33">
        <v>8</v>
      </c>
      <c r="N38" s="9" t="s">
        <v>1</v>
      </c>
      <c r="O38" s="11"/>
      <c r="P38" s="102"/>
      <c r="Q38" s="102"/>
      <c r="R38" s="107"/>
      <c r="S38" s="8"/>
      <c r="T38" s="112"/>
      <c r="U38" s="9"/>
      <c r="V38" s="11"/>
      <c r="W38" s="154">
        <v>108</v>
      </c>
      <c r="X38" s="82">
        <v>20</v>
      </c>
      <c r="Y38" s="33">
        <v>12</v>
      </c>
      <c r="Z38" s="9" t="s">
        <v>1</v>
      </c>
      <c r="AA38" s="193"/>
      <c r="AB38" s="161"/>
      <c r="AC38" s="195"/>
      <c r="AD38" s="33"/>
      <c r="AE38" s="9"/>
      <c r="AF38" s="11"/>
      <c r="AG38" s="161"/>
      <c r="AH38" s="161"/>
      <c r="AI38" s="107"/>
      <c r="AJ38" s="8"/>
      <c r="AK38" s="112"/>
      <c r="AL38" s="9"/>
      <c r="AM38" s="11"/>
      <c r="AN38" s="161"/>
      <c r="AO38" s="161"/>
      <c r="AP38" s="161"/>
      <c r="AQ38" s="8"/>
      <c r="AR38" s="112"/>
      <c r="AS38" s="9"/>
      <c r="AT38" s="11"/>
      <c r="AU38" s="161">
        <v>104</v>
      </c>
      <c r="AV38" s="161">
        <v>105</v>
      </c>
      <c r="AW38" s="161">
        <f>SUM(AU38:AV38)</f>
        <v>209</v>
      </c>
      <c r="AX38" s="8">
        <v>16</v>
      </c>
      <c r="AY38" s="33">
        <v>20</v>
      </c>
      <c r="AZ38" s="9" t="s">
        <v>1</v>
      </c>
      <c r="BA38" s="193"/>
      <c r="BB38" s="161"/>
      <c r="BC38" s="195"/>
      <c r="BD38" s="33"/>
      <c r="BE38" s="9"/>
      <c r="BF38" s="11"/>
      <c r="BG38" s="161"/>
      <c r="BH38" s="161"/>
      <c r="BI38" s="161"/>
      <c r="BJ38" s="195"/>
      <c r="BK38" s="33"/>
      <c r="BL38" s="9"/>
      <c r="BM38" s="11"/>
      <c r="BN38" s="161"/>
      <c r="BO38" s="161"/>
      <c r="BP38" s="161"/>
      <c r="BQ38" s="8"/>
      <c r="BR38" s="33"/>
      <c r="BS38" s="9"/>
      <c r="BT38" s="11"/>
      <c r="BU38" s="161"/>
      <c r="BV38" s="161"/>
      <c r="BW38" s="161"/>
      <c r="BX38" s="8"/>
      <c r="BY38" s="112"/>
      <c r="BZ38" s="9"/>
      <c r="CA38" s="11"/>
      <c r="CB38" s="161"/>
      <c r="CC38" s="161"/>
      <c r="CD38" s="161"/>
      <c r="CE38" s="8"/>
      <c r="CF38" s="112"/>
      <c r="CG38" s="9"/>
    </row>
    <row r="39" spans="1:85" ht="15.75">
      <c r="A39" s="61">
        <v>30</v>
      </c>
      <c r="B39" s="114" t="s">
        <v>117</v>
      </c>
      <c r="C39" s="64" t="s">
        <v>56</v>
      </c>
      <c r="D39" s="98">
        <v>2012</v>
      </c>
      <c r="E39" s="24">
        <v>18.399999999999999</v>
      </c>
      <c r="F39" s="37"/>
      <c r="G39" s="37">
        <f>SUM(F39-E39)</f>
        <v>-18.399999999999999</v>
      </c>
      <c r="H39" s="5"/>
      <c r="I39" s="57">
        <f>SUM(M39+T39+Y39+AD39+AK39+AR39+AY39+BD39+BK39+BR39+BY39+CF39)</f>
        <v>16</v>
      </c>
      <c r="J39" s="11"/>
      <c r="K39" s="102">
        <v>108</v>
      </c>
      <c r="L39" s="82">
        <v>18</v>
      </c>
      <c r="M39" s="33">
        <v>16</v>
      </c>
      <c r="N39" s="9" t="s">
        <v>1</v>
      </c>
      <c r="O39" s="11"/>
      <c r="P39" s="102"/>
      <c r="Q39" s="102"/>
      <c r="R39" s="107"/>
      <c r="S39" s="8"/>
      <c r="T39" s="112"/>
      <c r="U39" s="9"/>
      <c r="V39" s="11"/>
      <c r="W39" s="154"/>
      <c r="X39" s="82"/>
      <c r="Y39" s="33"/>
      <c r="Z39" s="9"/>
      <c r="AA39" s="75"/>
      <c r="AB39" s="192"/>
      <c r="AC39" s="195"/>
      <c r="AD39" s="112"/>
      <c r="AE39" s="9"/>
      <c r="AF39" s="11"/>
      <c r="AG39" s="161"/>
      <c r="AH39" s="161"/>
      <c r="AI39" s="107"/>
      <c r="AJ39" s="8"/>
      <c r="AK39" s="33"/>
      <c r="AL39" s="9"/>
      <c r="AM39" s="11"/>
      <c r="AN39" s="161"/>
      <c r="AO39" s="161"/>
      <c r="AP39" s="161"/>
      <c r="AQ39" s="8"/>
      <c r="AR39" s="33"/>
      <c r="AS39" s="9"/>
      <c r="AT39" s="11"/>
      <c r="AU39" s="161"/>
      <c r="AV39" s="161"/>
      <c r="AW39" s="161"/>
      <c r="AX39" s="8"/>
      <c r="AY39" s="33"/>
      <c r="AZ39" s="9"/>
      <c r="BA39" s="75"/>
      <c r="BB39" s="192"/>
      <c r="BC39" s="195"/>
      <c r="BD39" s="112"/>
      <c r="BE39" s="9"/>
      <c r="BF39" s="11"/>
      <c r="BG39" s="161"/>
      <c r="BH39" s="161"/>
      <c r="BI39" s="161"/>
      <c r="BJ39" s="8"/>
      <c r="BK39" s="33"/>
      <c r="BL39" s="9"/>
      <c r="BM39" s="11"/>
      <c r="BN39" s="161"/>
      <c r="BO39" s="161"/>
      <c r="BP39" s="161"/>
      <c r="BQ39" s="8"/>
      <c r="BR39" s="33"/>
      <c r="BS39" s="9"/>
      <c r="BT39" s="11"/>
      <c r="BU39" s="161"/>
      <c r="BV39" s="161"/>
      <c r="BW39" s="161"/>
      <c r="BX39" s="8"/>
      <c r="BY39" s="112"/>
      <c r="BZ39" s="9"/>
      <c r="CA39" s="11"/>
      <c r="CB39" s="161"/>
      <c r="CC39" s="161"/>
      <c r="CD39" s="161"/>
      <c r="CE39" s="8"/>
      <c r="CF39" s="112"/>
      <c r="CG39" s="9"/>
    </row>
    <row r="40" spans="1:85" ht="15.75">
      <c r="A40" s="61">
        <v>30</v>
      </c>
      <c r="B40" s="114" t="s">
        <v>181</v>
      </c>
      <c r="C40" s="63" t="s">
        <v>40</v>
      </c>
      <c r="D40" s="99">
        <v>2013</v>
      </c>
      <c r="E40" s="37">
        <v>28.9</v>
      </c>
      <c r="F40" s="37">
        <v>28.9</v>
      </c>
      <c r="G40" s="37">
        <f>SUM(F40-E40)</f>
        <v>0</v>
      </c>
      <c r="H40" s="5"/>
      <c r="I40" s="57">
        <f>SUM(M40+T40+Y40+AD40+AK40+AR40+AY40+BD40+BK40+BR40+BY40+CF40)</f>
        <v>16</v>
      </c>
      <c r="J40" s="11"/>
      <c r="K40" s="102"/>
      <c r="L40" s="82"/>
      <c r="M40" s="112"/>
      <c r="N40" s="9"/>
      <c r="O40" s="11"/>
      <c r="P40" s="102"/>
      <c r="Q40" s="102"/>
      <c r="R40" s="107"/>
      <c r="S40" s="8"/>
      <c r="T40" s="112"/>
      <c r="U40" s="9"/>
      <c r="V40" s="11"/>
      <c r="W40" s="154">
        <v>86</v>
      </c>
      <c r="X40" s="82">
        <v>18</v>
      </c>
      <c r="Y40" s="33">
        <v>16</v>
      </c>
      <c r="Z40" s="9" t="s">
        <v>1</v>
      </c>
      <c r="AA40" s="75"/>
      <c r="AB40" s="192"/>
      <c r="AC40" s="195"/>
      <c r="AD40" s="33"/>
      <c r="AE40" s="9"/>
      <c r="AF40" s="11"/>
      <c r="AG40" s="161"/>
      <c r="AH40" s="161"/>
      <c r="AI40" s="107"/>
      <c r="AJ40" s="8"/>
      <c r="AK40" s="112"/>
      <c r="AL40" s="9"/>
      <c r="AM40" s="11"/>
      <c r="AN40" s="161"/>
      <c r="AO40" s="161"/>
      <c r="AP40" s="161"/>
      <c r="AQ40" s="8"/>
      <c r="AR40" s="33"/>
      <c r="AS40" s="9"/>
      <c r="AT40" s="11"/>
      <c r="AU40" s="161"/>
      <c r="AV40" s="161"/>
      <c r="AW40" s="161"/>
      <c r="AX40" s="8"/>
      <c r="AY40" s="33"/>
      <c r="AZ40" s="9"/>
      <c r="BA40" s="75"/>
      <c r="BB40" s="192"/>
      <c r="BC40" s="195"/>
      <c r="BD40" s="33"/>
      <c r="BE40" s="9"/>
      <c r="BF40" s="11"/>
      <c r="BG40" s="161"/>
      <c r="BH40" s="161"/>
      <c r="BI40" s="161"/>
      <c r="BJ40" s="8"/>
      <c r="BK40" s="33"/>
      <c r="BL40" s="9"/>
      <c r="BM40" s="11"/>
      <c r="BN40" s="161"/>
      <c r="BO40" s="161"/>
      <c r="BP40" s="161"/>
      <c r="BQ40" s="8"/>
      <c r="BR40" s="33"/>
      <c r="BS40" s="9"/>
      <c r="BT40" s="11"/>
      <c r="BU40" s="161"/>
      <c r="BV40" s="161"/>
      <c r="BW40" s="161"/>
      <c r="BX40" s="8"/>
      <c r="BY40" s="112"/>
      <c r="BZ40" s="9"/>
      <c r="CA40" s="11"/>
      <c r="CB40" s="161"/>
      <c r="CC40" s="161"/>
      <c r="CD40" s="161"/>
      <c r="CE40" s="8"/>
      <c r="CF40" s="112"/>
      <c r="CG40" s="9"/>
    </row>
  </sheetData>
  <sortState ref="B10:CG40">
    <sortCondition descending="1" ref="I10:I40"/>
  </sortState>
  <mergeCells count="45">
    <mergeCell ref="AU7:AZ7"/>
    <mergeCell ref="AU8:AZ8"/>
    <mergeCell ref="W1:Z2"/>
    <mergeCell ref="W7:Z7"/>
    <mergeCell ref="M9:N9"/>
    <mergeCell ref="K7:N7"/>
    <mergeCell ref="Y9:Z9"/>
    <mergeCell ref="P7:U7"/>
    <mergeCell ref="K8:N8"/>
    <mergeCell ref="A1:I4"/>
    <mergeCell ref="I7:I9"/>
    <mergeCell ref="B8:B9"/>
    <mergeCell ref="C8:C9"/>
    <mergeCell ref="D8:D9"/>
    <mergeCell ref="E8:E9"/>
    <mergeCell ref="F8:F9"/>
    <mergeCell ref="G8:G9"/>
    <mergeCell ref="BB7:BE7"/>
    <mergeCell ref="BB8:BE8"/>
    <mergeCell ref="BD9:BE9"/>
    <mergeCell ref="AK9:AL9"/>
    <mergeCell ref="T9:U9"/>
    <mergeCell ref="AG7:AL7"/>
    <mergeCell ref="AG8:AL8"/>
    <mergeCell ref="P8:U8"/>
    <mergeCell ref="W8:Z8"/>
    <mergeCell ref="AD9:AE9"/>
    <mergeCell ref="AB7:AE7"/>
    <mergeCell ref="AB8:AE8"/>
    <mergeCell ref="AR9:AS9"/>
    <mergeCell ref="AY9:AZ9"/>
    <mergeCell ref="AN7:AS7"/>
    <mergeCell ref="AN8:AS8"/>
    <mergeCell ref="BG7:BL7"/>
    <mergeCell ref="BG8:BL8"/>
    <mergeCell ref="BK9:BL9"/>
    <mergeCell ref="BN7:BS7"/>
    <mergeCell ref="BN8:BS8"/>
    <mergeCell ref="BR9:BS9"/>
    <mergeCell ref="CB7:CG7"/>
    <mergeCell ref="CB8:CG8"/>
    <mergeCell ref="CF9:CG9"/>
    <mergeCell ref="BU7:BZ7"/>
    <mergeCell ref="BU8:BZ8"/>
    <mergeCell ref="BY9:BZ9"/>
  </mergeCells>
  <pageMargins left="0.39370078740157483" right="0.23622047244094491" top="0.6692913385826772" bottom="0.74803149606299213" header="0.31496062992125984" footer="0.31496062992125984"/>
  <pageSetup paperSize="9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published="0" enableFormatConditionsCalculation="0"/>
  <dimension ref="A1:G32"/>
  <sheetViews>
    <sheetView workbookViewId="0">
      <selection activeCell="F3" sqref="F3:F11"/>
    </sheetView>
  </sheetViews>
  <sheetFormatPr baseColWidth="10" defaultRowHeight="15"/>
  <cols>
    <col min="2" max="2" width="14" customWidth="1"/>
    <col min="3" max="3" width="15.140625" customWidth="1"/>
    <col min="6" max="6" width="14" customWidth="1"/>
    <col min="7" max="7" width="15.140625" customWidth="1"/>
  </cols>
  <sheetData>
    <row r="1" spans="1:7">
      <c r="A1" s="381" t="s">
        <v>2</v>
      </c>
      <c r="B1" s="382"/>
      <c r="C1" s="383"/>
      <c r="E1" s="381" t="s">
        <v>34</v>
      </c>
      <c r="F1" s="382"/>
      <c r="G1" s="383"/>
    </row>
    <row r="2" spans="1:7" ht="45">
      <c r="A2" s="27" t="s">
        <v>0</v>
      </c>
      <c r="B2" s="29" t="s">
        <v>32</v>
      </c>
      <c r="C2" s="30" t="s">
        <v>33</v>
      </c>
      <c r="E2" s="27" t="s">
        <v>0</v>
      </c>
      <c r="F2" s="29" t="s">
        <v>32</v>
      </c>
      <c r="G2" s="30" t="s">
        <v>33</v>
      </c>
    </row>
    <row r="3" spans="1:7">
      <c r="A3" s="2">
        <v>1</v>
      </c>
      <c r="B3" s="33">
        <v>200</v>
      </c>
      <c r="C3" s="32">
        <v>100</v>
      </c>
      <c r="E3" s="3">
        <v>1</v>
      </c>
      <c r="F3" s="33">
        <v>400</v>
      </c>
      <c r="G3" s="32">
        <v>200</v>
      </c>
    </row>
    <row r="4" spans="1:7">
      <c r="A4" s="2">
        <v>2</v>
      </c>
      <c r="B4" s="33">
        <v>184</v>
      </c>
      <c r="C4" s="32">
        <v>92</v>
      </c>
      <c r="E4" s="3">
        <v>2</v>
      </c>
      <c r="F4" s="33">
        <v>368</v>
      </c>
      <c r="G4" s="32">
        <v>184</v>
      </c>
    </row>
    <row r="5" spans="1:7">
      <c r="A5" s="2">
        <v>3</v>
      </c>
      <c r="B5" s="33">
        <v>168</v>
      </c>
      <c r="C5" s="32">
        <v>84</v>
      </c>
      <c r="E5" s="3">
        <v>3</v>
      </c>
      <c r="F5" s="33">
        <v>336</v>
      </c>
      <c r="G5" s="32">
        <v>168</v>
      </c>
    </row>
    <row r="6" spans="1:7">
      <c r="A6" s="2">
        <v>4</v>
      </c>
      <c r="B6" s="33">
        <v>150</v>
      </c>
      <c r="C6" s="32">
        <v>75</v>
      </c>
      <c r="E6" s="3">
        <v>4</v>
      </c>
      <c r="F6" s="33">
        <v>300</v>
      </c>
      <c r="G6" s="32">
        <v>150</v>
      </c>
    </row>
    <row r="7" spans="1:7">
      <c r="A7" s="2">
        <v>5</v>
      </c>
      <c r="B7" s="33">
        <v>134</v>
      </c>
      <c r="C7" s="32">
        <v>67</v>
      </c>
      <c r="E7" s="3">
        <v>5</v>
      </c>
      <c r="F7" s="33">
        <v>268</v>
      </c>
      <c r="G7" s="32">
        <v>134</v>
      </c>
    </row>
    <row r="8" spans="1:7">
      <c r="A8" s="2">
        <v>6</v>
      </c>
      <c r="B8" s="33">
        <v>120</v>
      </c>
      <c r="C8" s="32">
        <v>60</v>
      </c>
      <c r="E8" s="3">
        <v>6</v>
      </c>
      <c r="F8" s="33">
        <v>240</v>
      </c>
      <c r="G8" s="32">
        <v>120</v>
      </c>
    </row>
    <row r="9" spans="1:7">
      <c r="A9" s="2">
        <v>7</v>
      </c>
      <c r="B9" s="33">
        <v>110</v>
      </c>
      <c r="C9" s="32">
        <v>55</v>
      </c>
      <c r="E9" s="3">
        <v>7</v>
      </c>
      <c r="F9" s="33">
        <v>220</v>
      </c>
      <c r="G9" s="32">
        <v>110</v>
      </c>
    </row>
    <row r="10" spans="1:7">
      <c r="A10" s="2">
        <v>8</v>
      </c>
      <c r="B10" s="33">
        <v>100</v>
      </c>
      <c r="C10" s="32">
        <v>50</v>
      </c>
      <c r="E10" s="3">
        <v>8</v>
      </c>
      <c r="F10" s="33">
        <v>200</v>
      </c>
      <c r="G10" s="32">
        <v>100</v>
      </c>
    </row>
    <row r="11" spans="1:7">
      <c r="A11" s="2">
        <v>9</v>
      </c>
      <c r="B11" s="33">
        <v>90</v>
      </c>
      <c r="C11" s="32">
        <v>45</v>
      </c>
      <c r="E11" s="3">
        <v>9</v>
      </c>
      <c r="F11" s="33">
        <v>180</v>
      </c>
      <c r="G11" s="32">
        <v>90</v>
      </c>
    </row>
    <row r="12" spans="1:7">
      <c r="A12" s="2">
        <v>10</v>
      </c>
      <c r="B12" s="33">
        <v>80</v>
      </c>
      <c r="C12" s="32">
        <v>40</v>
      </c>
      <c r="E12" s="3">
        <v>10</v>
      </c>
      <c r="F12" s="33">
        <v>160</v>
      </c>
      <c r="G12" s="32">
        <v>80</v>
      </c>
    </row>
    <row r="13" spans="1:7">
      <c r="A13" s="2">
        <v>11</v>
      </c>
      <c r="B13" s="33">
        <v>70</v>
      </c>
      <c r="C13" s="32">
        <v>35</v>
      </c>
      <c r="E13" s="3">
        <v>11</v>
      </c>
      <c r="F13" s="33">
        <v>140</v>
      </c>
      <c r="G13" s="32">
        <v>70</v>
      </c>
    </row>
    <row r="14" spans="1:7">
      <c r="A14" s="2">
        <v>12</v>
      </c>
      <c r="B14" s="33">
        <v>60</v>
      </c>
      <c r="C14" s="32">
        <v>30</v>
      </c>
      <c r="E14" s="3">
        <v>12</v>
      </c>
      <c r="F14" s="33">
        <v>120</v>
      </c>
      <c r="G14" s="32">
        <v>60</v>
      </c>
    </row>
    <row r="15" spans="1:7">
      <c r="A15" s="2">
        <v>13</v>
      </c>
      <c r="B15" s="33">
        <v>50</v>
      </c>
      <c r="C15" s="32">
        <v>25</v>
      </c>
      <c r="E15" s="3">
        <v>13</v>
      </c>
      <c r="F15" s="33">
        <v>100</v>
      </c>
      <c r="G15" s="32">
        <v>50</v>
      </c>
    </row>
    <row r="16" spans="1:7">
      <c r="A16" s="2">
        <v>14</v>
      </c>
      <c r="B16" s="33">
        <v>40</v>
      </c>
      <c r="C16" s="32">
        <v>20</v>
      </c>
      <c r="E16" s="3">
        <v>14</v>
      </c>
      <c r="F16" s="33">
        <v>80</v>
      </c>
      <c r="G16" s="32">
        <v>40</v>
      </c>
    </row>
    <row r="17" spans="1:7">
      <c r="A17" s="2">
        <v>15</v>
      </c>
      <c r="B17" s="33">
        <v>30</v>
      </c>
      <c r="C17" s="32">
        <v>15</v>
      </c>
      <c r="E17" s="3">
        <v>15</v>
      </c>
      <c r="F17" s="33">
        <v>60</v>
      </c>
      <c r="G17" s="32">
        <v>30</v>
      </c>
    </row>
    <row r="18" spans="1:7">
      <c r="A18" s="2">
        <v>16</v>
      </c>
      <c r="B18" s="33">
        <v>20</v>
      </c>
      <c r="C18" s="32">
        <v>10</v>
      </c>
      <c r="E18" s="3">
        <v>16</v>
      </c>
      <c r="F18" s="33">
        <v>40</v>
      </c>
      <c r="G18" s="32">
        <v>20</v>
      </c>
    </row>
    <row r="19" spans="1:7">
      <c r="A19" s="2">
        <v>17</v>
      </c>
      <c r="B19" s="33">
        <v>18</v>
      </c>
      <c r="C19" s="32">
        <v>9</v>
      </c>
      <c r="E19" s="3">
        <v>17</v>
      </c>
      <c r="F19" s="33">
        <v>36</v>
      </c>
      <c r="G19" s="32">
        <v>18</v>
      </c>
    </row>
    <row r="20" spans="1:7">
      <c r="A20" s="2">
        <v>18</v>
      </c>
      <c r="B20" s="33">
        <v>16</v>
      </c>
      <c r="C20" s="32">
        <v>8</v>
      </c>
      <c r="E20" s="3">
        <v>18</v>
      </c>
      <c r="F20" s="33">
        <v>32</v>
      </c>
      <c r="G20" s="32">
        <v>16</v>
      </c>
    </row>
    <row r="21" spans="1:7">
      <c r="A21" s="2">
        <v>19</v>
      </c>
      <c r="B21" s="33">
        <v>14</v>
      </c>
      <c r="C21" s="32">
        <v>7</v>
      </c>
      <c r="E21" s="3">
        <v>19</v>
      </c>
      <c r="F21" s="33">
        <v>28</v>
      </c>
      <c r="G21" s="32">
        <v>14</v>
      </c>
    </row>
    <row r="22" spans="1:7">
      <c r="A22" s="2">
        <v>20</v>
      </c>
      <c r="B22" s="33">
        <v>12</v>
      </c>
      <c r="C22" s="32">
        <v>6</v>
      </c>
      <c r="E22" s="3">
        <v>20</v>
      </c>
      <c r="F22" s="33">
        <v>24</v>
      </c>
      <c r="G22" s="32">
        <v>12</v>
      </c>
    </row>
    <row r="23" spans="1:7">
      <c r="A23" s="3">
        <v>21</v>
      </c>
      <c r="B23" s="33">
        <v>10</v>
      </c>
      <c r="C23" s="32">
        <v>5</v>
      </c>
      <c r="E23" s="3">
        <v>21</v>
      </c>
      <c r="F23" s="33">
        <v>20</v>
      </c>
      <c r="G23" s="32">
        <v>10</v>
      </c>
    </row>
    <row r="24" spans="1:7">
      <c r="A24" s="3">
        <v>22</v>
      </c>
      <c r="B24" s="33">
        <v>8</v>
      </c>
      <c r="C24" s="32">
        <v>4</v>
      </c>
      <c r="E24" s="3">
        <v>22</v>
      </c>
      <c r="F24" s="33">
        <v>16</v>
      </c>
      <c r="G24" s="32">
        <v>8</v>
      </c>
    </row>
    <row r="25" spans="1:7">
      <c r="A25" s="3">
        <v>23</v>
      </c>
      <c r="B25" s="33">
        <v>6</v>
      </c>
      <c r="C25" s="32">
        <v>3</v>
      </c>
      <c r="E25" s="3">
        <v>23</v>
      </c>
      <c r="F25" s="33">
        <v>12</v>
      </c>
      <c r="G25" s="32">
        <v>6</v>
      </c>
    </row>
    <row r="26" spans="1:7">
      <c r="A26" s="3">
        <v>24</v>
      </c>
      <c r="B26" s="33">
        <v>4</v>
      </c>
      <c r="C26" s="32">
        <v>2</v>
      </c>
      <c r="E26" s="3">
        <v>24</v>
      </c>
      <c r="F26" s="33">
        <v>8</v>
      </c>
      <c r="G26" s="32">
        <v>4</v>
      </c>
    </row>
    <row r="27" spans="1:7">
      <c r="A27" s="3">
        <v>25</v>
      </c>
      <c r="B27" s="33">
        <v>2</v>
      </c>
      <c r="C27" s="32">
        <v>1</v>
      </c>
      <c r="E27" s="3">
        <v>25</v>
      </c>
      <c r="F27" s="33">
        <v>4</v>
      </c>
      <c r="G27" s="32">
        <v>2</v>
      </c>
    </row>
    <row r="28" spans="1:7">
      <c r="A28" s="3">
        <v>26</v>
      </c>
      <c r="B28" s="32">
        <v>1</v>
      </c>
      <c r="C28" s="32">
        <v>1</v>
      </c>
      <c r="E28" s="3">
        <v>26</v>
      </c>
      <c r="F28" s="33">
        <v>2</v>
      </c>
      <c r="G28" s="32">
        <v>2</v>
      </c>
    </row>
    <row r="29" spans="1:7">
      <c r="A29" s="3">
        <v>27</v>
      </c>
      <c r="B29" s="32">
        <v>1</v>
      </c>
      <c r="C29" s="32">
        <v>1</v>
      </c>
      <c r="E29" s="3">
        <v>27</v>
      </c>
      <c r="F29" s="33">
        <v>2</v>
      </c>
      <c r="G29" s="32">
        <v>2</v>
      </c>
    </row>
    <row r="30" spans="1:7">
      <c r="A30" s="3">
        <v>28</v>
      </c>
      <c r="B30" s="32">
        <v>1</v>
      </c>
      <c r="C30" s="32">
        <v>1</v>
      </c>
      <c r="E30" s="3">
        <v>28</v>
      </c>
      <c r="F30" s="33">
        <v>2</v>
      </c>
      <c r="G30" s="32">
        <v>2</v>
      </c>
    </row>
    <row r="31" spans="1:7">
      <c r="A31" s="3">
        <v>29</v>
      </c>
      <c r="B31" s="32">
        <v>1</v>
      </c>
      <c r="C31" s="32">
        <v>1</v>
      </c>
      <c r="E31" s="3">
        <v>29</v>
      </c>
      <c r="F31" s="33">
        <v>2</v>
      </c>
      <c r="G31" s="32">
        <v>2</v>
      </c>
    </row>
    <row r="32" spans="1:7">
      <c r="A32" s="3">
        <v>30</v>
      </c>
      <c r="B32" s="32">
        <v>1</v>
      </c>
      <c r="C32" s="32">
        <v>1</v>
      </c>
      <c r="E32" s="3">
        <v>30</v>
      </c>
      <c r="F32" s="33">
        <v>2</v>
      </c>
      <c r="G32" s="32">
        <v>2</v>
      </c>
    </row>
  </sheetData>
  <mergeCells count="2">
    <mergeCell ref="A1:C1"/>
    <mergeCell ref="E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published="0">
    <pageSetUpPr fitToPage="1"/>
  </sheetPr>
  <dimension ref="A1:CQ53"/>
  <sheetViews>
    <sheetView zoomScaleNormal="100" workbookViewId="0">
      <pane xSplit="9930" topLeftCell="CK1"/>
      <selection activeCell="B5" sqref="B5"/>
      <selection pane="topRight" activeCell="CV25" sqref="CV25"/>
    </sheetView>
  </sheetViews>
  <sheetFormatPr baseColWidth="10" defaultRowHeight="15"/>
  <cols>
    <col min="1" max="1" width="3" style="48" bestFit="1" customWidth="1"/>
    <col min="2" max="2" width="25.7109375" style="48" customWidth="1"/>
    <col min="3" max="3" width="19.140625" style="48" customWidth="1"/>
    <col min="4" max="4" width="6.85546875" style="48" bestFit="1" customWidth="1"/>
    <col min="5" max="5" width="5.42578125" style="20" bestFit="1" customWidth="1"/>
    <col min="6" max="6" width="4.85546875" style="34" bestFit="1" customWidth="1"/>
    <col min="7" max="7" width="5.28515625" style="34" customWidth="1"/>
    <col min="8" max="8" width="0.85546875" style="1" customWidth="1"/>
    <col min="9" max="9" width="19.7109375" style="4" customWidth="1"/>
    <col min="10" max="10" width="0.85546875" style="4" customWidth="1"/>
    <col min="11" max="11" width="7.85546875" style="1" customWidth="1"/>
    <col min="12" max="12" width="6.140625" style="1" customWidth="1"/>
    <col min="13" max="13" width="6.28515625" style="1" customWidth="1"/>
    <col min="14" max="14" width="4" style="1" customWidth="1"/>
    <col min="15" max="15" width="0.85546875" style="4" customWidth="1"/>
    <col min="16" max="17" width="7.85546875" style="106" customWidth="1"/>
    <col min="18" max="18" width="7.5703125" style="1" customWidth="1"/>
    <col min="19" max="19" width="6.140625" style="1" customWidth="1"/>
    <col min="20" max="20" width="6.28515625" style="1" customWidth="1"/>
    <col min="21" max="21" width="4" style="1" customWidth="1"/>
    <col min="22" max="22" width="0.85546875" style="4" customWidth="1"/>
    <col min="23" max="23" width="7.85546875" style="1" customWidth="1"/>
    <col min="24" max="24" width="6.140625" style="1" customWidth="1"/>
    <col min="25" max="25" width="6.28515625" style="1" customWidth="1"/>
    <col min="26" max="26" width="4" style="1" customWidth="1"/>
    <col min="27" max="27" width="0.85546875" style="4" customWidth="1"/>
    <col min="28" max="28" width="7.85546875" style="1" customWidth="1"/>
    <col min="29" max="29" width="6.140625" style="1" customWidth="1"/>
    <col min="30" max="30" width="6.28515625" style="1" customWidth="1"/>
    <col min="31" max="31" width="4" style="1" customWidth="1"/>
    <col min="32" max="32" width="0.85546875" style="4" customWidth="1"/>
    <col min="33" max="33" width="7.85546875" style="1" customWidth="1"/>
    <col min="34" max="34" width="6.140625" style="1" customWidth="1"/>
    <col min="35" max="35" width="6.28515625" style="1" customWidth="1"/>
    <col min="36" max="36" width="4" style="1" customWidth="1"/>
    <col min="37" max="37" width="0.85546875" style="4" customWidth="1"/>
    <col min="38" max="38" width="7.85546875" style="106" customWidth="1"/>
    <col min="39" max="39" width="6.140625" style="1" customWidth="1"/>
    <col min="40" max="40" width="6.28515625" style="1" customWidth="1"/>
    <col min="41" max="41" width="4" style="1" customWidth="1"/>
    <col min="42" max="42" width="0.85546875" style="4" customWidth="1"/>
    <col min="43" max="44" width="7.85546875" style="106" customWidth="1"/>
    <col min="45" max="45" width="7.5703125" style="1" customWidth="1"/>
    <col min="46" max="46" width="6.140625" style="1" customWidth="1"/>
    <col min="47" max="47" width="6.28515625" style="1" customWidth="1"/>
    <col min="48" max="48" width="4" style="1" customWidth="1"/>
    <col min="49" max="49" width="0.85546875" style="4" customWidth="1"/>
    <col min="50" max="51" width="7.85546875" style="106" customWidth="1"/>
    <col min="52" max="52" width="7.5703125" style="213" customWidth="1"/>
    <col min="53" max="53" width="6.140625" style="1" customWidth="1"/>
    <col min="54" max="54" width="6.28515625" style="1" customWidth="1"/>
    <col min="55" max="55" width="4" style="1" customWidth="1"/>
    <col min="56" max="56" width="0.85546875" style="4" customWidth="1"/>
    <col min="57" max="58" width="7.85546875" style="106" customWidth="1"/>
    <col min="59" max="59" width="7.5703125" style="213" customWidth="1"/>
    <col min="60" max="60" width="6.140625" style="1" customWidth="1"/>
    <col min="61" max="61" width="6.28515625" style="1" customWidth="1"/>
    <col min="62" max="62" width="4" style="1" customWidth="1"/>
    <col min="63" max="63" width="0.85546875" style="4" customWidth="1"/>
    <col min="64" max="64" width="7.85546875" style="106" customWidth="1"/>
    <col min="65" max="65" width="6.140625" style="1" customWidth="1"/>
    <col min="66" max="66" width="6.28515625" style="1" customWidth="1"/>
    <col min="67" max="67" width="4" style="1" customWidth="1"/>
    <col min="68" max="68" width="0.85546875" style="4" customWidth="1"/>
    <col min="69" max="70" width="7.85546875" style="106" customWidth="1"/>
    <col min="71" max="71" width="7.5703125" style="215" customWidth="1"/>
    <col min="72" max="72" width="6.140625" style="1" customWidth="1"/>
    <col min="73" max="73" width="6.28515625" style="1" customWidth="1"/>
    <col min="74" max="74" width="4" style="1" customWidth="1"/>
    <col min="75" max="75" width="0.85546875" style="4" customWidth="1"/>
    <col min="76" max="77" width="7.85546875" style="106" customWidth="1"/>
    <col min="78" max="78" width="7.5703125" style="215" customWidth="1"/>
    <col min="79" max="79" width="6.140625" style="1" customWidth="1"/>
    <col min="80" max="80" width="6.28515625" style="1" customWidth="1"/>
    <col min="81" max="81" width="4" style="1" customWidth="1"/>
    <col min="82" max="82" width="0.85546875" style="4" customWidth="1"/>
    <col min="83" max="84" width="7.85546875" style="106" customWidth="1"/>
    <col min="85" max="85" width="7.5703125" style="215" customWidth="1"/>
    <col min="86" max="86" width="6.140625" style="1" customWidth="1"/>
    <col min="87" max="87" width="6.28515625" style="1" customWidth="1"/>
    <col min="88" max="88" width="4" style="1" customWidth="1"/>
    <col min="89" max="89" width="0.85546875" style="4" customWidth="1"/>
    <col min="90" max="91" width="7.85546875" style="106" customWidth="1"/>
    <col min="92" max="92" width="7.5703125" style="215" customWidth="1"/>
    <col min="93" max="93" width="6.140625" style="1" customWidth="1"/>
    <col min="94" max="94" width="6.28515625" style="1" customWidth="1"/>
    <col min="95" max="95" width="4" style="1" customWidth="1"/>
    <col min="96" max="16384" width="11.42578125" style="1"/>
  </cols>
  <sheetData>
    <row r="1" spans="1:95" ht="15.75" customHeight="1" thickTop="1">
      <c r="A1" s="285"/>
      <c r="B1" s="311"/>
      <c r="C1" s="311"/>
      <c r="D1" s="311"/>
      <c r="E1" s="311"/>
      <c r="F1" s="311"/>
      <c r="G1" s="311"/>
      <c r="H1" s="311"/>
      <c r="I1" s="312"/>
      <c r="K1" s="303"/>
      <c r="L1" s="303"/>
      <c r="M1" s="303"/>
      <c r="N1" s="303"/>
      <c r="W1" s="303"/>
      <c r="X1" s="303"/>
      <c r="Y1" s="303"/>
      <c r="Z1" s="303"/>
      <c r="AB1" s="303"/>
      <c r="AC1" s="303"/>
      <c r="AD1" s="303"/>
      <c r="AE1" s="303"/>
      <c r="AG1" s="303"/>
      <c r="AH1" s="303"/>
      <c r="AI1" s="303"/>
      <c r="AJ1" s="303"/>
    </row>
    <row r="2" spans="1:95" ht="15" customHeight="1">
      <c r="A2" s="313"/>
      <c r="B2" s="314"/>
      <c r="C2" s="314"/>
      <c r="D2" s="314"/>
      <c r="E2" s="314"/>
      <c r="F2" s="314"/>
      <c r="G2" s="314"/>
      <c r="H2" s="314"/>
      <c r="I2" s="315"/>
      <c r="K2" s="303"/>
      <c r="L2" s="303"/>
      <c r="M2" s="303"/>
      <c r="N2" s="303"/>
      <c r="W2" s="303"/>
      <c r="X2" s="303"/>
      <c r="Y2" s="303"/>
      <c r="Z2" s="303"/>
      <c r="AB2" s="303"/>
      <c r="AC2" s="303"/>
      <c r="AD2" s="303"/>
      <c r="AE2" s="303"/>
      <c r="AG2" s="303"/>
      <c r="AH2" s="303"/>
      <c r="AI2" s="303"/>
      <c r="AJ2" s="303"/>
    </row>
    <row r="3" spans="1:95" ht="15" customHeight="1">
      <c r="A3" s="313"/>
      <c r="B3" s="314"/>
      <c r="C3" s="314"/>
      <c r="D3" s="314"/>
      <c r="E3" s="314"/>
      <c r="F3" s="314"/>
      <c r="G3" s="314"/>
      <c r="H3" s="314"/>
      <c r="I3" s="315"/>
    </row>
    <row r="4" spans="1:95" ht="15.75" thickBot="1">
      <c r="A4" s="316"/>
      <c r="B4" s="317"/>
      <c r="C4" s="317"/>
      <c r="D4" s="317"/>
      <c r="E4" s="317"/>
      <c r="F4" s="317"/>
      <c r="G4" s="317"/>
      <c r="H4" s="317"/>
      <c r="I4" s="318"/>
    </row>
    <row r="5" spans="1:95" ht="16.5" thickTop="1">
      <c r="B5" s="85" t="s">
        <v>135</v>
      </c>
      <c r="H5" s="5"/>
      <c r="I5" s="12" t="s">
        <v>3</v>
      </c>
      <c r="J5" s="172"/>
      <c r="O5" s="163"/>
      <c r="V5" s="163"/>
      <c r="AA5" s="163"/>
      <c r="AF5" s="163"/>
      <c r="AK5" s="163"/>
      <c r="AP5" s="163"/>
      <c r="AW5" s="163"/>
      <c r="BD5" s="163"/>
      <c r="BK5" s="163"/>
      <c r="BP5" s="163"/>
      <c r="BW5" s="163"/>
      <c r="CD5" s="163"/>
      <c r="CK5" s="163"/>
    </row>
    <row r="6" spans="1:95" ht="15" customHeight="1">
      <c r="C6" s="44" t="s">
        <v>201</v>
      </c>
      <c r="H6" s="5"/>
      <c r="I6" s="13" t="s">
        <v>7</v>
      </c>
      <c r="J6" s="173"/>
      <c r="O6" s="165"/>
      <c r="V6" s="165"/>
      <c r="AA6" s="165"/>
      <c r="AF6" s="165"/>
      <c r="AK6" s="165"/>
      <c r="AP6" s="165"/>
      <c r="AW6" s="165"/>
      <c r="BD6" s="165"/>
      <c r="BK6" s="165"/>
      <c r="BP6" s="165"/>
      <c r="BW6" s="165"/>
      <c r="CD6" s="165"/>
      <c r="CK6" s="165"/>
    </row>
    <row r="7" spans="1:95" ht="13.5" customHeight="1">
      <c r="C7" s="62" t="s">
        <v>226</v>
      </c>
      <c r="D7" s="19" t="s">
        <v>11</v>
      </c>
      <c r="F7" s="22"/>
      <c r="G7" s="22"/>
      <c r="H7" s="6"/>
      <c r="I7" s="294" t="s">
        <v>5</v>
      </c>
      <c r="J7" s="10"/>
      <c r="K7" s="304" t="s">
        <v>134</v>
      </c>
      <c r="L7" s="305"/>
      <c r="M7" s="305"/>
      <c r="N7" s="306"/>
      <c r="O7" s="10"/>
      <c r="P7" s="270" t="s">
        <v>211</v>
      </c>
      <c r="Q7" s="271"/>
      <c r="R7" s="271"/>
      <c r="S7" s="271"/>
      <c r="T7" s="271"/>
      <c r="U7" s="272"/>
      <c r="V7" s="10"/>
      <c r="W7" s="304" t="s">
        <v>209</v>
      </c>
      <c r="X7" s="305"/>
      <c r="Y7" s="305"/>
      <c r="Z7" s="306"/>
      <c r="AA7" s="10"/>
      <c r="AB7" s="304" t="s">
        <v>223</v>
      </c>
      <c r="AC7" s="305"/>
      <c r="AD7" s="305"/>
      <c r="AE7" s="306"/>
      <c r="AF7" s="10"/>
      <c r="AG7" s="304" t="s">
        <v>239</v>
      </c>
      <c r="AH7" s="305"/>
      <c r="AI7" s="305"/>
      <c r="AJ7" s="306"/>
      <c r="AK7" s="10"/>
      <c r="AL7" s="270" t="s">
        <v>260</v>
      </c>
      <c r="AM7" s="271"/>
      <c r="AN7" s="271"/>
      <c r="AO7" s="272"/>
      <c r="AP7" s="10"/>
      <c r="AQ7" s="270" t="s">
        <v>271</v>
      </c>
      <c r="AR7" s="271"/>
      <c r="AS7" s="271"/>
      <c r="AT7" s="271"/>
      <c r="AU7" s="271"/>
      <c r="AV7" s="272"/>
      <c r="AW7" s="10"/>
      <c r="AX7" s="270" t="s">
        <v>275</v>
      </c>
      <c r="AY7" s="271"/>
      <c r="AZ7" s="271"/>
      <c r="BA7" s="271"/>
      <c r="BB7" s="271"/>
      <c r="BC7" s="272"/>
      <c r="BD7" s="10"/>
      <c r="BE7" s="270" t="s">
        <v>275</v>
      </c>
      <c r="BF7" s="271"/>
      <c r="BG7" s="271"/>
      <c r="BH7" s="271"/>
      <c r="BI7" s="271"/>
      <c r="BJ7" s="272"/>
      <c r="BK7" s="10"/>
      <c r="BL7" s="270" t="s">
        <v>285</v>
      </c>
      <c r="BM7" s="271"/>
      <c r="BN7" s="271"/>
      <c r="BO7" s="272"/>
      <c r="BP7" s="10"/>
      <c r="BQ7" s="270" t="s">
        <v>295</v>
      </c>
      <c r="BR7" s="271"/>
      <c r="BS7" s="271"/>
      <c r="BT7" s="271"/>
      <c r="BU7" s="271"/>
      <c r="BV7" s="272"/>
      <c r="BW7" s="10"/>
      <c r="BX7" s="270" t="s">
        <v>296</v>
      </c>
      <c r="BY7" s="271"/>
      <c r="BZ7" s="271"/>
      <c r="CA7" s="271"/>
      <c r="CB7" s="271"/>
      <c r="CC7" s="272"/>
      <c r="CD7" s="10"/>
      <c r="CE7" s="270" t="s">
        <v>308</v>
      </c>
      <c r="CF7" s="271"/>
      <c r="CG7" s="271"/>
      <c r="CH7" s="271"/>
      <c r="CI7" s="271"/>
      <c r="CJ7" s="272"/>
      <c r="CK7" s="10"/>
      <c r="CL7" s="270" t="s">
        <v>315</v>
      </c>
      <c r="CM7" s="271"/>
      <c r="CN7" s="271"/>
      <c r="CO7" s="271"/>
      <c r="CP7" s="271"/>
      <c r="CQ7" s="272"/>
    </row>
    <row r="8" spans="1:95" ht="15.75" customHeight="1">
      <c r="B8" s="297" t="s">
        <v>96</v>
      </c>
      <c r="C8" s="297" t="s">
        <v>37</v>
      </c>
      <c r="D8" s="297" t="s">
        <v>9</v>
      </c>
      <c r="E8" s="299" t="s">
        <v>133</v>
      </c>
      <c r="F8" s="301" t="s">
        <v>10</v>
      </c>
      <c r="G8" s="301" t="s">
        <v>204</v>
      </c>
      <c r="H8" s="7"/>
      <c r="I8" s="320"/>
      <c r="J8" s="11"/>
      <c r="K8" s="282" t="s">
        <v>121</v>
      </c>
      <c r="L8" s="283"/>
      <c r="M8" s="283"/>
      <c r="N8" s="284"/>
      <c r="O8" s="11"/>
      <c r="P8" s="273" t="s">
        <v>250</v>
      </c>
      <c r="Q8" s="274"/>
      <c r="R8" s="274"/>
      <c r="S8" s="274"/>
      <c r="T8" s="274"/>
      <c r="U8" s="275"/>
      <c r="V8" s="11"/>
      <c r="W8" s="282" t="s">
        <v>210</v>
      </c>
      <c r="X8" s="283"/>
      <c r="Y8" s="283"/>
      <c r="Z8" s="284"/>
      <c r="AA8" s="11"/>
      <c r="AB8" s="282" t="s">
        <v>210</v>
      </c>
      <c r="AC8" s="283"/>
      <c r="AD8" s="283"/>
      <c r="AE8" s="284"/>
      <c r="AF8" s="11"/>
      <c r="AG8" s="282" t="s">
        <v>240</v>
      </c>
      <c r="AH8" s="283"/>
      <c r="AI8" s="283"/>
      <c r="AJ8" s="284"/>
      <c r="AK8" s="11"/>
      <c r="AL8" s="273" t="s">
        <v>261</v>
      </c>
      <c r="AM8" s="274"/>
      <c r="AN8" s="274"/>
      <c r="AO8" s="275"/>
      <c r="AP8" s="11"/>
      <c r="AQ8" s="273" t="s">
        <v>270</v>
      </c>
      <c r="AR8" s="274"/>
      <c r="AS8" s="274"/>
      <c r="AT8" s="274"/>
      <c r="AU8" s="274"/>
      <c r="AV8" s="275"/>
      <c r="AW8" s="11"/>
      <c r="AX8" s="273" t="s">
        <v>277</v>
      </c>
      <c r="AY8" s="274"/>
      <c r="AZ8" s="274"/>
      <c r="BA8" s="274"/>
      <c r="BB8" s="274"/>
      <c r="BC8" s="275"/>
      <c r="BD8" s="11"/>
      <c r="BE8" s="273" t="s">
        <v>276</v>
      </c>
      <c r="BF8" s="274"/>
      <c r="BG8" s="274"/>
      <c r="BH8" s="274"/>
      <c r="BI8" s="274"/>
      <c r="BJ8" s="275"/>
      <c r="BK8" s="11"/>
      <c r="BL8" s="273" t="s">
        <v>288</v>
      </c>
      <c r="BM8" s="274"/>
      <c r="BN8" s="274"/>
      <c r="BO8" s="275"/>
      <c r="BP8" s="11"/>
      <c r="BQ8" s="273" t="s">
        <v>293</v>
      </c>
      <c r="BR8" s="274"/>
      <c r="BS8" s="274"/>
      <c r="BT8" s="274"/>
      <c r="BU8" s="274"/>
      <c r="BV8" s="275"/>
      <c r="BW8" s="11"/>
      <c r="BX8" s="273" t="s">
        <v>294</v>
      </c>
      <c r="BY8" s="274"/>
      <c r="BZ8" s="274"/>
      <c r="CA8" s="274"/>
      <c r="CB8" s="274"/>
      <c r="CC8" s="275"/>
      <c r="CD8" s="11"/>
      <c r="CE8" s="273" t="s">
        <v>309</v>
      </c>
      <c r="CF8" s="274"/>
      <c r="CG8" s="274"/>
      <c r="CH8" s="274"/>
      <c r="CI8" s="274"/>
      <c r="CJ8" s="275"/>
      <c r="CK8" s="11"/>
      <c r="CL8" s="273" t="s">
        <v>316</v>
      </c>
      <c r="CM8" s="274"/>
      <c r="CN8" s="274"/>
      <c r="CO8" s="274"/>
      <c r="CP8" s="274"/>
      <c r="CQ8" s="275"/>
    </row>
    <row r="9" spans="1:95" ht="15" customHeight="1">
      <c r="B9" s="298"/>
      <c r="C9" s="319"/>
      <c r="D9" s="319"/>
      <c r="E9" s="300"/>
      <c r="F9" s="302"/>
      <c r="G9" s="302"/>
      <c r="H9" s="7"/>
      <c r="I9" s="320"/>
      <c r="J9" s="11"/>
      <c r="K9" s="221" t="s">
        <v>38</v>
      </c>
      <c r="L9" s="221" t="s">
        <v>4</v>
      </c>
      <c r="M9" s="276" t="s">
        <v>18</v>
      </c>
      <c r="N9" s="307"/>
      <c r="O9" s="11"/>
      <c r="P9" s="166" t="s">
        <v>243</v>
      </c>
      <c r="Q9" s="166" t="s">
        <v>244</v>
      </c>
      <c r="R9" s="221" t="s">
        <v>242</v>
      </c>
      <c r="S9" s="221" t="s">
        <v>4</v>
      </c>
      <c r="T9" s="276" t="s">
        <v>18</v>
      </c>
      <c r="U9" s="321"/>
      <c r="V9" s="11"/>
      <c r="W9" s="221" t="s">
        <v>38</v>
      </c>
      <c r="X9" s="221" t="s">
        <v>4</v>
      </c>
      <c r="Y9" s="276" t="s">
        <v>18</v>
      </c>
      <c r="Z9" s="307"/>
      <c r="AA9" s="11"/>
      <c r="AB9" s="221" t="s">
        <v>38</v>
      </c>
      <c r="AC9" s="221" t="s">
        <v>4</v>
      </c>
      <c r="AD9" s="276" t="s">
        <v>18</v>
      </c>
      <c r="AE9" s="307"/>
      <c r="AF9" s="11"/>
      <c r="AG9" s="221" t="s">
        <v>38</v>
      </c>
      <c r="AH9" s="221" t="s">
        <v>4</v>
      </c>
      <c r="AI9" s="276" t="s">
        <v>18</v>
      </c>
      <c r="AJ9" s="307"/>
      <c r="AK9" s="11"/>
      <c r="AL9" s="166" t="s">
        <v>38</v>
      </c>
      <c r="AM9" s="221" t="s">
        <v>4</v>
      </c>
      <c r="AN9" s="276" t="s">
        <v>18</v>
      </c>
      <c r="AO9" s="277"/>
      <c r="AP9" s="11"/>
      <c r="AQ9" s="166" t="s">
        <v>243</v>
      </c>
      <c r="AR9" s="166" t="s">
        <v>244</v>
      </c>
      <c r="AS9" s="221" t="s">
        <v>242</v>
      </c>
      <c r="AT9" s="221" t="s">
        <v>4</v>
      </c>
      <c r="AU9" s="276" t="s">
        <v>18</v>
      </c>
      <c r="AV9" s="321"/>
      <c r="AW9" s="11"/>
      <c r="AX9" s="166" t="s">
        <v>243</v>
      </c>
      <c r="AY9" s="166" t="s">
        <v>244</v>
      </c>
      <c r="AZ9" s="221" t="s">
        <v>242</v>
      </c>
      <c r="BA9" s="221" t="s">
        <v>4</v>
      </c>
      <c r="BB9" s="276" t="s">
        <v>18</v>
      </c>
      <c r="BC9" s="321"/>
      <c r="BD9" s="11"/>
      <c r="BE9" s="166" t="s">
        <v>243</v>
      </c>
      <c r="BF9" s="166" t="s">
        <v>244</v>
      </c>
      <c r="BG9" s="221" t="s">
        <v>242</v>
      </c>
      <c r="BH9" s="221" t="s">
        <v>4</v>
      </c>
      <c r="BI9" s="276" t="s">
        <v>18</v>
      </c>
      <c r="BJ9" s="321"/>
      <c r="BK9" s="11"/>
      <c r="BL9" s="166" t="s">
        <v>38</v>
      </c>
      <c r="BM9" s="167" t="s">
        <v>4</v>
      </c>
      <c r="BN9" s="310" t="s">
        <v>18</v>
      </c>
      <c r="BO9" s="278"/>
      <c r="BP9" s="11"/>
      <c r="BQ9" s="166" t="s">
        <v>245</v>
      </c>
      <c r="BR9" s="166" t="s">
        <v>246</v>
      </c>
      <c r="BS9" s="221" t="s">
        <v>242</v>
      </c>
      <c r="BT9" s="221" t="s">
        <v>4</v>
      </c>
      <c r="BU9" s="276" t="s">
        <v>18</v>
      </c>
      <c r="BV9" s="277"/>
      <c r="BW9" s="11"/>
      <c r="BX9" s="166" t="s">
        <v>245</v>
      </c>
      <c r="BY9" s="166" t="s">
        <v>246</v>
      </c>
      <c r="BZ9" s="221" t="s">
        <v>242</v>
      </c>
      <c r="CA9" s="221" t="s">
        <v>4</v>
      </c>
      <c r="CB9" s="276" t="s">
        <v>18</v>
      </c>
      <c r="CC9" s="277"/>
      <c r="CD9" s="11"/>
      <c r="CE9" s="166" t="s">
        <v>245</v>
      </c>
      <c r="CF9" s="166" t="s">
        <v>246</v>
      </c>
      <c r="CG9" s="221" t="s">
        <v>242</v>
      </c>
      <c r="CH9" s="221" t="s">
        <v>4</v>
      </c>
      <c r="CI9" s="276" t="s">
        <v>18</v>
      </c>
      <c r="CJ9" s="277"/>
      <c r="CK9" s="11"/>
      <c r="CL9" s="166" t="s">
        <v>245</v>
      </c>
      <c r="CM9" s="166" t="s">
        <v>246</v>
      </c>
      <c r="CN9" s="221" t="s">
        <v>242</v>
      </c>
      <c r="CO9" s="221" t="s">
        <v>4</v>
      </c>
      <c r="CP9" s="276" t="s">
        <v>18</v>
      </c>
      <c r="CQ9" s="277"/>
    </row>
    <row r="10" spans="1:95" ht="15" customHeight="1">
      <c r="A10" s="18">
        <v>1</v>
      </c>
      <c r="B10" s="114" t="s">
        <v>87</v>
      </c>
      <c r="C10" s="63" t="s">
        <v>45</v>
      </c>
      <c r="D10" s="99">
        <v>2013</v>
      </c>
      <c r="E10" s="23">
        <v>17.3</v>
      </c>
      <c r="F10" s="37">
        <v>6.5</v>
      </c>
      <c r="G10" s="37">
        <f>SUM(F10-E10)</f>
        <v>-10.8</v>
      </c>
      <c r="H10" s="75"/>
      <c r="I10" s="16">
        <f>SUM(M10+T10+Y10+AD10+AI10+AN10+AU10+BB10+BI10+BN10+BU10+CB10+CI10+CP10)</f>
        <v>1826</v>
      </c>
      <c r="J10" s="11"/>
      <c r="K10" s="102">
        <v>81</v>
      </c>
      <c r="L10" s="52">
        <v>1</v>
      </c>
      <c r="M10" s="33">
        <v>200</v>
      </c>
      <c r="N10" s="9" t="s">
        <v>1</v>
      </c>
      <c r="O10" s="11"/>
      <c r="P10" s="102">
        <v>84</v>
      </c>
      <c r="Q10" s="102">
        <v>82</v>
      </c>
      <c r="R10" s="107">
        <f>SUM(P10:Q10)</f>
        <v>166</v>
      </c>
      <c r="S10" s="8">
        <v>6</v>
      </c>
      <c r="T10" s="33">
        <v>120</v>
      </c>
      <c r="U10" s="9" t="s">
        <v>1</v>
      </c>
      <c r="V10" s="11"/>
      <c r="W10" s="120">
        <v>81</v>
      </c>
      <c r="X10" s="82">
        <v>1</v>
      </c>
      <c r="Y10" s="33">
        <v>200</v>
      </c>
      <c r="Z10" s="9" t="s">
        <v>1</v>
      </c>
      <c r="AA10" s="11"/>
      <c r="AB10" s="153">
        <v>81</v>
      </c>
      <c r="AC10" s="82">
        <v>1</v>
      </c>
      <c r="AD10" s="33">
        <v>200</v>
      </c>
      <c r="AE10" s="9" t="s">
        <v>1</v>
      </c>
      <c r="AF10" s="11"/>
      <c r="AG10" s="161">
        <v>89</v>
      </c>
      <c r="AH10" s="52">
        <v>11</v>
      </c>
      <c r="AI10" s="33">
        <v>70</v>
      </c>
      <c r="AJ10" s="9" t="s">
        <v>1</v>
      </c>
      <c r="AK10" s="11"/>
      <c r="AL10" s="161">
        <v>85</v>
      </c>
      <c r="AM10" s="8">
        <v>5</v>
      </c>
      <c r="AN10" s="33">
        <v>134</v>
      </c>
      <c r="AO10" s="9" t="s">
        <v>1</v>
      </c>
      <c r="AP10" s="11"/>
      <c r="AQ10" s="161">
        <v>89</v>
      </c>
      <c r="AR10" s="161">
        <v>85</v>
      </c>
      <c r="AS10" s="107">
        <f>SUM(AQ10:AR10)</f>
        <v>174</v>
      </c>
      <c r="AT10" s="8">
        <v>4</v>
      </c>
      <c r="AU10" s="33">
        <v>150</v>
      </c>
      <c r="AV10" s="9" t="s">
        <v>1</v>
      </c>
      <c r="AW10" s="11"/>
      <c r="AX10" s="161"/>
      <c r="AY10" s="161"/>
      <c r="AZ10" s="161"/>
      <c r="BA10" s="8"/>
      <c r="BB10" s="33"/>
      <c r="BC10" s="9"/>
      <c r="BD10" s="108"/>
      <c r="BE10" s="161">
        <v>82</v>
      </c>
      <c r="BF10" s="161">
        <v>81</v>
      </c>
      <c r="BG10" s="161">
        <f>SUM(BE10:BF10)</f>
        <v>163</v>
      </c>
      <c r="BH10" s="8">
        <v>2</v>
      </c>
      <c r="BI10" s="33">
        <v>176</v>
      </c>
      <c r="BJ10" s="9" t="s">
        <v>1</v>
      </c>
      <c r="BK10" s="11"/>
      <c r="BL10" s="161"/>
      <c r="BM10" s="8"/>
      <c r="BN10" s="33"/>
      <c r="BO10" s="9"/>
      <c r="BP10" s="11"/>
      <c r="BQ10" s="161">
        <v>74</v>
      </c>
      <c r="BR10" s="161">
        <v>79</v>
      </c>
      <c r="BS10" s="161">
        <f>SUM(BQ10:BR10)</f>
        <v>153</v>
      </c>
      <c r="BT10" s="8">
        <v>1</v>
      </c>
      <c r="BU10" s="33">
        <v>192</v>
      </c>
      <c r="BV10" s="9" t="s">
        <v>1</v>
      </c>
      <c r="BW10" s="11"/>
      <c r="BX10" s="67">
        <v>74</v>
      </c>
      <c r="BY10" s="161">
        <v>82</v>
      </c>
      <c r="BZ10" s="161">
        <f>SUM(BX10:BY10)</f>
        <v>156</v>
      </c>
      <c r="CA10" s="8">
        <v>2</v>
      </c>
      <c r="CB10" s="33">
        <v>184</v>
      </c>
      <c r="CC10" s="9" t="s">
        <v>1</v>
      </c>
      <c r="CD10" s="11"/>
      <c r="CE10" s="67">
        <v>85</v>
      </c>
      <c r="CF10" s="161">
        <v>75</v>
      </c>
      <c r="CG10" s="161">
        <f>SUM(CE10:CF10)</f>
        <v>160</v>
      </c>
      <c r="CH10" s="8">
        <v>1</v>
      </c>
      <c r="CI10" s="33">
        <v>200</v>
      </c>
      <c r="CJ10" s="9" t="s">
        <v>1</v>
      </c>
      <c r="CK10" s="11"/>
      <c r="CL10" s="161"/>
      <c r="CM10" s="161"/>
      <c r="CN10" s="161"/>
      <c r="CO10" s="8"/>
      <c r="CP10" s="33"/>
      <c r="CQ10" s="9"/>
    </row>
    <row r="11" spans="1:95" ht="15.75" customHeight="1">
      <c r="A11" s="18">
        <v>2</v>
      </c>
      <c r="B11" s="114" t="s">
        <v>67</v>
      </c>
      <c r="C11" s="63" t="s">
        <v>68</v>
      </c>
      <c r="D11" s="98">
        <v>2012</v>
      </c>
      <c r="E11" s="24">
        <v>17.3</v>
      </c>
      <c r="F11" s="37">
        <v>9.1</v>
      </c>
      <c r="G11" s="37">
        <f>SUM(F11-E11)</f>
        <v>-8.2000000000000011</v>
      </c>
      <c r="H11" s="5"/>
      <c r="I11" s="16">
        <f>SUM(M11+T11+Y11+AD11+AI11+AN11+AU11+BB11+BI11+BN11+BU11+CB11+CI11+CP11)</f>
        <v>1755</v>
      </c>
      <c r="J11" s="11"/>
      <c r="K11" s="102">
        <v>83</v>
      </c>
      <c r="L11" s="82">
        <v>2</v>
      </c>
      <c r="M11" s="33">
        <v>184</v>
      </c>
      <c r="N11" s="9" t="s">
        <v>1</v>
      </c>
      <c r="O11" s="11"/>
      <c r="P11" s="102">
        <v>74</v>
      </c>
      <c r="Q11" s="102">
        <v>75</v>
      </c>
      <c r="R11" s="107">
        <f>SUM(P11:Q11)</f>
        <v>149</v>
      </c>
      <c r="S11" s="8">
        <v>1</v>
      </c>
      <c r="T11" s="33">
        <v>200</v>
      </c>
      <c r="U11" s="9" t="s">
        <v>1</v>
      </c>
      <c r="V11" s="11"/>
      <c r="W11" s="120">
        <v>88</v>
      </c>
      <c r="X11" s="52">
        <v>6</v>
      </c>
      <c r="Y11" s="33">
        <v>120</v>
      </c>
      <c r="Z11" s="9" t="s">
        <v>1</v>
      </c>
      <c r="AA11" s="11"/>
      <c r="AB11" s="153"/>
      <c r="AC11" s="52"/>
      <c r="AD11" s="33"/>
      <c r="AE11" s="9"/>
      <c r="AF11" s="11"/>
      <c r="AG11" s="161">
        <v>81</v>
      </c>
      <c r="AH11" s="82">
        <v>4</v>
      </c>
      <c r="AI11" s="33">
        <v>150</v>
      </c>
      <c r="AJ11" s="9" t="s">
        <v>1</v>
      </c>
      <c r="AK11" s="11"/>
      <c r="AL11" s="161">
        <v>84</v>
      </c>
      <c r="AM11" s="8">
        <v>3</v>
      </c>
      <c r="AN11" s="33">
        <v>159</v>
      </c>
      <c r="AO11" s="9"/>
      <c r="AP11" s="11"/>
      <c r="AQ11" s="161">
        <v>85</v>
      </c>
      <c r="AR11" s="161">
        <v>87</v>
      </c>
      <c r="AS11" s="107">
        <f>SUM(AQ11:AR11)</f>
        <v>172</v>
      </c>
      <c r="AT11" s="8">
        <v>3</v>
      </c>
      <c r="AU11" s="33">
        <v>168</v>
      </c>
      <c r="AV11" s="9" t="s">
        <v>1</v>
      </c>
      <c r="AW11" s="11"/>
      <c r="AX11" s="161"/>
      <c r="AY11" s="161"/>
      <c r="AZ11" s="161"/>
      <c r="BA11" s="8"/>
      <c r="BB11" s="33"/>
      <c r="BC11" s="9"/>
      <c r="BD11" s="11"/>
      <c r="BE11" s="161">
        <v>82</v>
      </c>
      <c r="BF11" s="161">
        <v>83</v>
      </c>
      <c r="BG11" s="161">
        <f>SUM(BE11:BF11)</f>
        <v>165</v>
      </c>
      <c r="BH11" s="8">
        <v>4</v>
      </c>
      <c r="BI11" s="33">
        <v>150</v>
      </c>
      <c r="BJ11" s="9" t="s">
        <v>1</v>
      </c>
      <c r="BK11" s="11"/>
      <c r="BL11" s="161">
        <v>83</v>
      </c>
      <c r="BM11" s="8">
        <v>3</v>
      </c>
      <c r="BN11" s="33">
        <v>168</v>
      </c>
      <c r="BO11" s="9" t="s">
        <v>1</v>
      </c>
      <c r="BP11" s="11"/>
      <c r="BQ11" s="161">
        <v>80</v>
      </c>
      <c r="BR11" s="161">
        <v>79</v>
      </c>
      <c r="BS11" s="161">
        <f>SUM(BQ11:BR11)</f>
        <v>159</v>
      </c>
      <c r="BT11" s="8">
        <v>3</v>
      </c>
      <c r="BU11" s="33">
        <v>168</v>
      </c>
      <c r="BV11" s="9" t="s">
        <v>1</v>
      </c>
      <c r="BW11" s="11"/>
      <c r="BX11" s="67">
        <v>84</v>
      </c>
      <c r="BY11" s="161">
        <v>78</v>
      </c>
      <c r="BZ11" s="161">
        <f>SUM(BX11:BY11)</f>
        <v>162</v>
      </c>
      <c r="CA11" s="8">
        <v>6</v>
      </c>
      <c r="CB11" s="33">
        <v>120</v>
      </c>
      <c r="CC11" s="9" t="s">
        <v>1</v>
      </c>
      <c r="CD11" s="11"/>
      <c r="CE11" s="67">
        <v>89</v>
      </c>
      <c r="CF11" s="161">
        <v>78</v>
      </c>
      <c r="CG11" s="161">
        <f>SUM(CE11:CF11)</f>
        <v>167</v>
      </c>
      <c r="CH11" s="8">
        <v>3</v>
      </c>
      <c r="CI11" s="33">
        <v>168</v>
      </c>
      <c r="CJ11" s="9" t="s">
        <v>1</v>
      </c>
      <c r="CK11" s="11"/>
      <c r="CL11" s="161"/>
      <c r="CM11" s="161"/>
      <c r="CN11" s="161"/>
      <c r="CO11" s="8"/>
      <c r="CP11" s="112"/>
      <c r="CQ11" s="9"/>
    </row>
    <row r="12" spans="1:95" ht="15.75">
      <c r="A12" s="18">
        <v>3</v>
      </c>
      <c r="B12" s="114" t="s">
        <v>63</v>
      </c>
      <c r="C12" s="63" t="s">
        <v>44</v>
      </c>
      <c r="D12" s="98">
        <v>2012</v>
      </c>
      <c r="E12" s="23">
        <v>19.7</v>
      </c>
      <c r="F12" s="37">
        <v>12.5</v>
      </c>
      <c r="G12" s="37">
        <f>SUM(F12-E12)</f>
        <v>-7.1999999999999993</v>
      </c>
      <c r="H12" s="5"/>
      <c r="I12" s="16">
        <f>SUM(M12+T12+Y12+AD12+AI12+AN12+AU12+BB12+BI12+BN12+BU12+CB12+CI12+CP12)</f>
        <v>1689</v>
      </c>
      <c r="J12" s="11"/>
      <c r="K12" s="102">
        <v>98</v>
      </c>
      <c r="L12" s="82">
        <v>10</v>
      </c>
      <c r="M12" s="33">
        <v>80</v>
      </c>
      <c r="N12" s="9" t="s">
        <v>1</v>
      </c>
      <c r="O12" s="7"/>
      <c r="P12" s="102">
        <v>85</v>
      </c>
      <c r="Q12" s="102">
        <v>91</v>
      </c>
      <c r="R12" s="107">
        <f>SUM(P12:Q12)</f>
        <v>176</v>
      </c>
      <c r="S12" s="8">
        <v>9</v>
      </c>
      <c r="T12" s="33">
        <v>90</v>
      </c>
      <c r="U12" s="9" t="s">
        <v>1</v>
      </c>
      <c r="V12" s="11"/>
      <c r="W12" s="120">
        <v>99</v>
      </c>
      <c r="X12" s="82">
        <v>9</v>
      </c>
      <c r="Y12" s="33">
        <v>90</v>
      </c>
      <c r="Z12" s="9" t="s">
        <v>1</v>
      </c>
      <c r="AA12" s="11"/>
      <c r="AB12" s="153">
        <v>92</v>
      </c>
      <c r="AC12" s="82">
        <v>5</v>
      </c>
      <c r="AD12" s="33">
        <v>134</v>
      </c>
      <c r="AE12" s="9" t="s">
        <v>1</v>
      </c>
      <c r="AF12" s="11"/>
      <c r="AG12" s="161">
        <v>85</v>
      </c>
      <c r="AH12" s="52">
        <v>9</v>
      </c>
      <c r="AI12" s="33">
        <v>90</v>
      </c>
      <c r="AJ12" s="9" t="s">
        <v>1</v>
      </c>
      <c r="AK12" s="7"/>
      <c r="AL12" s="161">
        <v>81</v>
      </c>
      <c r="AM12" s="8">
        <v>1</v>
      </c>
      <c r="AN12" s="33">
        <v>200</v>
      </c>
      <c r="AO12" s="9" t="s">
        <v>1</v>
      </c>
      <c r="AP12" s="7"/>
      <c r="AQ12" s="161">
        <v>90</v>
      </c>
      <c r="AR12" s="161">
        <v>90</v>
      </c>
      <c r="AS12" s="107">
        <f>SUM(AQ12:AR12)</f>
        <v>180</v>
      </c>
      <c r="AT12" s="8">
        <v>5</v>
      </c>
      <c r="AU12" s="33">
        <v>134</v>
      </c>
      <c r="AV12" s="9" t="s">
        <v>1</v>
      </c>
      <c r="AW12" s="7"/>
      <c r="AX12" s="161"/>
      <c r="AY12" s="161"/>
      <c r="AZ12" s="161"/>
      <c r="BA12" s="8"/>
      <c r="BB12" s="33"/>
      <c r="BC12" s="9"/>
      <c r="BD12" s="7"/>
      <c r="BE12" s="161">
        <v>85</v>
      </c>
      <c r="BF12" s="161">
        <v>88</v>
      </c>
      <c r="BG12" s="161">
        <f>SUM(BE12:BF12)</f>
        <v>173</v>
      </c>
      <c r="BH12" s="8">
        <v>5</v>
      </c>
      <c r="BI12" s="33">
        <v>134</v>
      </c>
      <c r="BJ12" s="9" t="s">
        <v>1</v>
      </c>
      <c r="BK12" s="7"/>
      <c r="BL12" s="161">
        <v>89</v>
      </c>
      <c r="BM12" s="8">
        <v>5</v>
      </c>
      <c r="BN12" s="33">
        <v>127</v>
      </c>
      <c r="BO12" s="9" t="s">
        <v>1</v>
      </c>
      <c r="BP12" s="11"/>
      <c r="BQ12" s="161">
        <v>80</v>
      </c>
      <c r="BR12" s="161">
        <v>81</v>
      </c>
      <c r="BS12" s="161">
        <f>SUM(BQ12:BR12)</f>
        <v>161</v>
      </c>
      <c r="BT12" s="8">
        <v>4</v>
      </c>
      <c r="BU12" s="33">
        <v>150</v>
      </c>
      <c r="BV12" s="9" t="s">
        <v>1</v>
      </c>
      <c r="BW12" s="11"/>
      <c r="BX12" s="67">
        <v>85</v>
      </c>
      <c r="BY12" s="161">
        <v>84</v>
      </c>
      <c r="BZ12" s="161">
        <f>SUM(BX12:BY12)</f>
        <v>169</v>
      </c>
      <c r="CA12" s="8">
        <v>8</v>
      </c>
      <c r="CB12" s="33">
        <v>100</v>
      </c>
      <c r="CC12" s="9" t="s">
        <v>1</v>
      </c>
      <c r="CD12" s="11"/>
      <c r="CE12" s="67">
        <v>81</v>
      </c>
      <c r="CF12" s="161">
        <v>90</v>
      </c>
      <c r="CG12" s="161">
        <f>SUM(CE12:CF12)</f>
        <v>171</v>
      </c>
      <c r="CH12" s="8">
        <v>6</v>
      </c>
      <c r="CI12" s="33">
        <v>120</v>
      </c>
      <c r="CJ12" s="9" t="s">
        <v>1</v>
      </c>
      <c r="CK12" s="11"/>
      <c r="CL12" s="67">
        <v>92</v>
      </c>
      <c r="CM12" s="161">
        <v>99</v>
      </c>
      <c r="CN12" s="161">
        <f>SUM(CL12:CM12)</f>
        <v>191</v>
      </c>
      <c r="CO12" s="8">
        <v>6</v>
      </c>
      <c r="CP12" s="33">
        <v>240</v>
      </c>
      <c r="CQ12" s="9" t="s">
        <v>1</v>
      </c>
    </row>
    <row r="13" spans="1:95" ht="15.75">
      <c r="A13" s="18">
        <v>4</v>
      </c>
      <c r="B13" s="114" t="s">
        <v>188</v>
      </c>
      <c r="C13" s="63" t="s">
        <v>189</v>
      </c>
      <c r="D13" s="98">
        <v>2012</v>
      </c>
      <c r="E13" s="37">
        <v>10.199999999999999</v>
      </c>
      <c r="F13" s="37">
        <v>5.2</v>
      </c>
      <c r="G13" s="37">
        <f>SUM(F13-E13)</f>
        <v>-4.9999999999999991</v>
      </c>
      <c r="H13" s="5"/>
      <c r="I13" s="16">
        <f>SUM(M13+T13+Y13+AD13+AI13+AN13+AU13+BB13+BI13+BN13+BU13+CB13+CI13+CP13)</f>
        <v>1665</v>
      </c>
      <c r="J13" s="11"/>
      <c r="K13" s="102"/>
      <c r="L13" s="82"/>
      <c r="M13" s="112"/>
      <c r="N13" s="9"/>
      <c r="O13" s="11"/>
      <c r="P13" s="102">
        <v>80</v>
      </c>
      <c r="Q13" s="102">
        <v>78</v>
      </c>
      <c r="R13" s="107">
        <f>SUM(P13:Q13)</f>
        <v>158</v>
      </c>
      <c r="S13" s="8">
        <v>3</v>
      </c>
      <c r="T13" s="33">
        <v>168</v>
      </c>
      <c r="U13" s="9" t="s">
        <v>1</v>
      </c>
      <c r="V13" s="11"/>
      <c r="W13" s="120"/>
      <c r="X13" s="82"/>
      <c r="Y13" s="112"/>
      <c r="Z13" s="9"/>
      <c r="AA13" s="11"/>
      <c r="AB13" s="153">
        <v>94</v>
      </c>
      <c r="AC13" s="52">
        <v>6</v>
      </c>
      <c r="AD13" s="33">
        <v>120</v>
      </c>
      <c r="AE13" s="9" t="s">
        <v>1</v>
      </c>
      <c r="AF13" s="11"/>
      <c r="AG13" s="161">
        <v>73</v>
      </c>
      <c r="AH13" s="52">
        <v>1</v>
      </c>
      <c r="AI13" s="33">
        <v>200</v>
      </c>
      <c r="AJ13" s="9" t="s">
        <v>1</v>
      </c>
      <c r="AK13" s="11"/>
      <c r="AL13" s="161">
        <v>84</v>
      </c>
      <c r="AM13" s="8">
        <v>3</v>
      </c>
      <c r="AN13" s="33">
        <v>159</v>
      </c>
      <c r="AO13" s="9" t="s">
        <v>1</v>
      </c>
      <c r="AP13" s="11"/>
      <c r="AQ13" s="161">
        <v>80</v>
      </c>
      <c r="AR13" s="161">
        <v>81</v>
      </c>
      <c r="AS13" s="107">
        <f>SUM(AQ13:AR13)</f>
        <v>161</v>
      </c>
      <c r="AT13" s="8">
        <v>1</v>
      </c>
      <c r="AU13" s="33">
        <v>200</v>
      </c>
      <c r="AV13" s="9" t="s">
        <v>1</v>
      </c>
      <c r="AW13" s="11"/>
      <c r="AX13" s="161"/>
      <c r="AY13" s="161"/>
      <c r="AZ13" s="161"/>
      <c r="BA13" s="8"/>
      <c r="BB13" s="33"/>
      <c r="BC13" s="9"/>
      <c r="BD13" s="11"/>
      <c r="BE13" s="161">
        <v>80</v>
      </c>
      <c r="BF13" s="161">
        <v>80</v>
      </c>
      <c r="BG13" s="161">
        <f>SUM(BE13:BF13)</f>
        <v>160</v>
      </c>
      <c r="BH13" s="8">
        <v>1</v>
      </c>
      <c r="BI13" s="33">
        <v>200</v>
      </c>
      <c r="BJ13" s="9" t="s">
        <v>1</v>
      </c>
      <c r="BK13" s="11"/>
      <c r="BL13" s="161">
        <v>80</v>
      </c>
      <c r="BM13" s="8">
        <v>2</v>
      </c>
      <c r="BN13" s="33">
        <v>184</v>
      </c>
      <c r="BO13" s="9" t="s">
        <v>1</v>
      </c>
      <c r="BP13" s="11"/>
      <c r="BQ13" s="161">
        <v>75</v>
      </c>
      <c r="BR13" s="161">
        <v>78</v>
      </c>
      <c r="BS13" s="161">
        <f>SUM(BQ13:BR13)</f>
        <v>153</v>
      </c>
      <c r="BT13" s="8">
        <v>1</v>
      </c>
      <c r="BU13" s="33">
        <v>192</v>
      </c>
      <c r="BV13" s="9" t="s">
        <v>1</v>
      </c>
      <c r="BW13" s="11"/>
      <c r="BX13" s="67">
        <v>85</v>
      </c>
      <c r="BY13" s="161">
        <v>75</v>
      </c>
      <c r="BZ13" s="161">
        <f>SUM(BX13:BY13)</f>
        <v>160</v>
      </c>
      <c r="CA13" s="8">
        <v>4</v>
      </c>
      <c r="CB13" s="33">
        <v>142</v>
      </c>
      <c r="CC13" s="9" t="s">
        <v>1</v>
      </c>
      <c r="CD13" s="11"/>
      <c r="CE13" s="67">
        <v>88</v>
      </c>
      <c r="CF13" s="161">
        <v>87</v>
      </c>
      <c r="CG13" s="161">
        <f>SUM(CE13:CF13)</f>
        <v>175</v>
      </c>
      <c r="CH13" s="8">
        <v>7</v>
      </c>
      <c r="CI13" s="33">
        <v>100</v>
      </c>
      <c r="CJ13" s="9" t="s">
        <v>1</v>
      </c>
      <c r="CK13" s="11"/>
      <c r="CL13" s="161"/>
      <c r="CM13" s="161"/>
      <c r="CN13" s="161"/>
      <c r="CO13" s="8"/>
      <c r="CP13" s="112"/>
      <c r="CQ13" s="9"/>
    </row>
    <row r="14" spans="1:95" ht="15.75">
      <c r="A14" s="18">
        <v>5</v>
      </c>
      <c r="B14" s="114" t="s">
        <v>91</v>
      </c>
      <c r="C14" s="64" t="s">
        <v>56</v>
      </c>
      <c r="D14" s="98">
        <v>2012</v>
      </c>
      <c r="E14" s="24">
        <v>19</v>
      </c>
      <c r="F14" s="37">
        <v>7.1</v>
      </c>
      <c r="G14" s="37">
        <f>SUM(F14-E14)</f>
        <v>-11.9</v>
      </c>
      <c r="H14" s="5"/>
      <c r="I14" s="16">
        <f>SUM(M14+T14+Y14+AD14+AI14+AN14+AU14+BB14+BI14+BN14+BU14+CB14+CI14+CP14)</f>
        <v>1572</v>
      </c>
      <c r="J14" s="11"/>
      <c r="K14" s="102">
        <v>84</v>
      </c>
      <c r="L14" s="52">
        <v>3</v>
      </c>
      <c r="M14" s="33">
        <v>168</v>
      </c>
      <c r="N14" s="9" t="s">
        <v>1</v>
      </c>
      <c r="O14" s="11"/>
      <c r="P14" s="102">
        <v>81</v>
      </c>
      <c r="Q14" s="102">
        <v>80</v>
      </c>
      <c r="R14" s="107">
        <f>SUM(P14:Q14)</f>
        <v>161</v>
      </c>
      <c r="S14" s="8">
        <v>4</v>
      </c>
      <c r="T14" s="33">
        <v>150</v>
      </c>
      <c r="U14" s="9" t="s">
        <v>1</v>
      </c>
      <c r="V14" s="11"/>
      <c r="W14" s="120">
        <v>82</v>
      </c>
      <c r="X14" s="52">
        <v>2</v>
      </c>
      <c r="Y14" s="33">
        <v>176</v>
      </c>
      <c r="Z14" s="9" t="s">
        <v>1</v>
      </c>
      <c r="AA14" s="11"/>
      <c r="AB14" s="153">
        <v>85</v>
      </c>
      <c r="AC14" s="52">
        <v>2</v>
      </c>
      <c r="AD14" s="33">
        <v>184</v>
      </c>
      <c r="AE14" s="9" t="s">
        <v>1</v>
      </c>
      <c r="AF14" s="11"/>
      <c r="AG14" s="161">
        <v>79</v>
      </c>
      <c r="AH14" s="52">
        <v>3</v>
      </c>
      <c r="AI14" s="33">
        <v>168</v>
      </c>
      <c r="AJ14" s="9" t="s">
        <v>1</v>
      </c>
      <c r="AK14" s="11"/>
      <c r="AL14" s="161">
        <v>82</v>
      </c>
      <c r="AM14" s="8">
        <v>2</v>
      </c>
      <c r="AN14" s="33">
        <v>184</v>
      </c>
      <c r="AO14" s="9" t="s">
        <v>1</v>
      </c>
      <c r="AP14" s="11"/>
      <c r="AQ14" s="161"/>
      <c r="AR14" s="161"/>
      <c r="AS14" s="107"/>
      <c r="AT14" s="8"/>
      <c r="AU14" s="33"/>
      <c r="AV14" s="9"/>
      <c r="AW14" s="11"/>
      <c r="AX14" s="161">
        <v>83</v>
      </c>
      <c r="AY14" s="161">
        <v>76</v>
      </c>
      <c r="AZ14" s="161">
        <f>SUM(AX14:AY14)</f>
        <v>159</v>
      </c>
      <c r="BA14" s="8">
        <v>1</v>
      </c>
      <c r="BB14" s="33">
        <v>200</v>
      </c>
      <c r="BC14" s="9" t="s">
        <v>1</v>
      </c>
      <c r="BD14" s="11"/>
      <c r="BE14" s="161"/>
      <c r="BF14" s="161"/>
      <c r="BG14" s="161"/>
      <c r="BH14" s="8"/>
      <c r="BI14" s="33"/>
      <c r="BJ14" s="9"/>
      <c r="BK14" s="11"/>
      <c r="BL14" s="161"/>
      <c r="BM14" s="8"/>
      <c r="BN14" s="33"/>
      <c r="BO14" s="9"/>
      <c r="BP14" s="11"/>
      <c r="BQ14" s="161"/>
      <c r="BR14" s="161"/>
      <c r="BS14" s="161"/>
      <c r="BT14" s="8"/>
      <c r="BU14" s="33"/>
      <c r="BV14" s="9"/>
      <c r="BW14" s="11"/>
      <c r="BX14" s="67">
        <v>79</v>
      </c>
      <c r="BY14" s="161">
        <v>75</v>
      </c>
      <c r="BZ14" s="161">
        <f>SUM(BX14:BY14)</f>
        <v>154</v>
      </c>
      <c r="CA14" s="8">
        <v>1</v>
      </c>
      <c r="CB14" s="33">
        <v>200</v>
      </c>
      <c r="CC14" s="9" t="s">
        <v>1</v>
      </c>
      <c r="CD14" s="11"/>
      <c r="CE14" s="67">
        <v>82</v>
      </c>
      <c r="CF14" s="161">
        <v>88</v>
      </c>
      <c r="CG14" s="161">
        <f>SUM(CE14:CF14)</f>
        <v>170</v>
      </c>
      <c r="CH14" s="8">
        <v>4</v>
      </c>
      <c r="CI14" s="33">
        <v>142</v>
      </c>
      <c r="CJ14" s="9" t="s">
        <v>1</v>
      </c>
      <c r="CK14" s="11"/>
      <c r="CL14" s="161"/>
      <c r="CM14" s="161"/>
      <c r="CN14" s="161"/>
      <c r="CO14" s="8"/>
      <c r="CP14" s="112"/>
      <c r="CQ14" s="9"/>
    </row>
    <row r="15" spans="1:95" ht="15.75">
      <c r="A15" s="18">
        <v>6</v>
      </c>
      <c r="B15" s="114" t="s">
        <v>141</v>
      </c>
      <c r="C15" s="63" t="s">
        <v>57</v>
      </c>
      <c r="D15" s="88">
        <v>2013</v>
      </c>
      <c r="E15" s="24">
        <v>29.9</v>
      </c>
      <c r="F15" s="37">
        <v>14</v>
      </c>
      <c r="G15" s="37">
        <f>SUM(F15-E15)</f>
        <v>-15.899999999999999</v>
      </c>
      <c r="H15" s="74"/>
      <c r="I15" s="16">
        <f>SUM(M15+T15+Y15+AD15+AI15+AN15+AU15+BB15+BI15+BN15+BU15+CB15+CI15+CP15)</f>
        <v>1557</v>
      </c>
      <c r="J15" s="11"/>
      <c r="K15" s="102">
        <v>93</v>
      </c>
      <c r="L15" s="52">
        <v>7</v>
      </c>
      <c r="M15" s="33">
        <v>110</v>
      </c>
      <c r="N15" s="9" t="s">
        <v>1</v>
      </c>
      <c r="O15" s="11"/>
      <c r="P15" s="102">
        <v>95</v>
      </c>
      <c r="Q15" s="102">
        <v>85</v>
      </c>
      <c r="R15" s="107">
        <f>SUM(P15:Q15)</f>
        <v>180</v>
      </c>
      <c r="S15" s="8">
        <v>10</v>
      </c>
      <c r="T15" s="33">
        <v>80</v>
      </c>
      <c r="U15" s="9" t="s">
        <v>1</v>
      </c>
      <c r="V15" s="11"/>
      <c r="W15" s="120">
        <v>96</v>
      </c>
      <c r="X15" s="52">
        <v>8</v>
      </c>
      <c r="Y15" s="33">
        <v>100</v>
      </c>
      <c r="Z15" s="9" t="s">
        <v>1</v>
      </c>
      <c r="AA15" s="11"/>
      <c r="AB15" s="153">
        <v>89</v>
      </c>
      <c r="AC15" s="52">
        <v>4</v>
      </c>
      <c r="AD15" s="33">
        <v>150</v>
      </c>
      <c r="AE15" s="9" t="s">
        <v>1</v>
      </c>
      <c r="AF15" s="11"/>
      <c r="AG15" s="161">
        <v>93</v>
      </c>
      <c r="AH15" s="82">
        <v>12</v>
      </c>
      <c r="AI15" s="33">
        <v>60</v>
      </c>
      <c r="AJ15" s="9" t="s">
        <v>1</v>
      </c>
      <c r="AK15" s="11"/>
      <c r="AL15" s="161">
        <v>101</v>
      </c>
      <c r="AM15" s="8">
        <v>11</v>
      </c>
      <c r="AN15" s="33">
        <v>65</v>
      </c>
      <c r="AO15" s="9" t="s">
        <v>1</v>
      </c>
      <c r="AP15" s="11"/>
      <c r="AQ15" s="161">
        <v>107</v>
      </c>
      <c r="AR15" s="161">
        <v>95</v>
      </c>
      <c r="AS15" s="107">
        <f>SUM(AQ15:AR15)</f>
        <v>202</v>
      </c>
      <c r="AT15" s="8">
        <v>10</v>
      </c>
      <c r="AU15" s="33">
        <v>75</v>
      </c>
      <c r="AV15" s="9" t="s">
        <v>1</v>
      </c>
      <c r="AW15" s="11"/>
      <c r="AX15" s="161"/>
      <c r="AY15" s="161"/>
      <c r="AZ15" s="161"/>
      <c r="BA15" s="8"/>
      <c r="BB15" s="33"/>
      <c r="BC15" s="9"/>
      <c r="BD15" s="11"/>
      <c r="BE15" s="161">
        <v>90</v>
      </c>
      <c r="BF15" s="161">
        <v>91</v>
      </c>
      <c r="BG15" s="161">
        <f>SUM(BE15:BF15)</f>
        <v>181</v>
      </c>
      <c r="BH15" s="8">
        <v>6</v>
      </c>
      <c r="BI15" s="33">
        <v>120</v>
      </c>
      <c r="BJ15" s="9" t="s">
        <v>1</v>
      </c>
      <c r="BK15" s="11"/>
      <c r="BL15" s="161">
        <v>89</v>
      </c>
      <c r="BM15" s="8">
        <v>5</v>
      </c>
      <c r="BN15" s="33">
        <v>127</v>
      </c>
      <c r="BO15" s="9" t="s">
        <v>1</v>
      </c>
      <c r="BP15" s="11"/>
      <c r="BQ15" s="161">
        <v>89</v>
      </c>
      <c r="BR15" s="161">
        <v>83</v>
      </c>
      <c r="BS15" s="161">
        <f>SUM(BQ15:BR15)</f>
        <v>172</v>
      </c>
      <c r="BT15" s="8">
        <v>7</v>
      </c>
      <c r="BU15" s="33">
        <v>110</v>
      </c>
      <c r="BV15" s="9" t="s">
        <v>1</v>
      </c>
      <c r="BW15" s="11"/>
      <c r="BX15" s="67">
        <v>94</v>
      </c>
      <c r="BY15" s="161">
        <v>85</v>
      </c>
      <c r="BZ15" s="161">
        <f>SUM(BX15:BY15)</f>
        <v>179</v>
      </c>
      <c r="CA15" s="8">
        <v>10</v>
      </c>
      <c r="CB15" s="33">
        <v>80</v>
      </c>
      <c r="CC15" s="9" t="s">
        <v>1</v>
      </c>
      <c r="CD15" s="11"/>
      <c r="CE15" s="67">
        <v>95</v>
      </c>
      <c r="CF15" s="161">
        <v>89</v>
      </c>
      <c r="CG15" s="161">
        <f>SUM(CE15:CF15)</f>
        <v>184</v>
      </c>
      <c r="CH15" s="8">
        <v>10</v>
      </c>
      <c r="CI15" s="33">
        <v>80</v>
      </c>
      <c r="CJ15" s="9" t="s">
        <v>1</v>
      </c>
      <c r="CK15" s="11"/>
      <c r="CL15" s="67">
        <v>88</v>
      </c>
      <c r="CM15" s="161">
        <v>84</v>
      </c>
      <c r="CN15" s="161">
        <f>SUM(CL15:CM15)</f>
        <v>172</v>
      </c>
      <c r="CO15" s="8">
        <v>1</v>
      </c>
      <c r="CP15" s="33">
        <v>400</v>
      </c>
      <c r="CQ15" s="9" t="s">
        <v>1</v>
      </c>
    </row>
    <row r="16" spans="1:95" ht="15.75">
      <c r="A16" s="18">
        <v>7</v>
      </c>
      <c r="B16" s="114" t="s">
        <v>120</v>
      </c>
      <c r="C16" s="64" t="s">
        <v>69</v>
      </c>
      <c r="D16" s="98">
        <v>2012</v>
      </c>
      <c r="E16" s="24">
        <v>18.399999999999999</v>
      </c>
      <c r="F16" s="37">
        <v>13.3</v>
      </c>
      <c r="G16" s="37">
        <f>SUM(F16-E16)</f>
        <v>-5.0999999999999979</v>
      </c>
      <c r="H16" s="74"/>
      <c r="I16" s="16">
        <f>SUM(M16+T16+Y16+AD16+AI16+AN16+AU16+BB16+BI16+BN16+BU16+CB16+CI16+CP16)</f>
        <v>1523</v>
      </c>
      <c r="J16" s="11"/>
      <c r="K16" s="102">
        <v>86</v>
      </c>
      <c r="L16" s="82">
        <v>4</v>
      </c>
      <c r="M16" s="33">
        <v>150</v>
      </c>
      <c r="N16" s="9" t="s">
        <v>1</v>
      </c>
      <c r="O16" s="108"/>
      <c r="P16" s="102">
        <v>81</v>
      </c>
      <c r="Q16" s="102">
        <v>86</v>
      </c>
      <c r="R16" s="107">
        <f>SUM(P16:Q16)</f>
        <v>167</v>
      </c>
      <c r="S16" s="8">
        <v>7</v>
      </c>
      <c r="T16" s="33">
        <v>110</v>
      </c>
      <c r="U16" s="9" t="s">
        <v>1</v>
      </c>
      <c r="V16" s="11"/>
      <c r="W16" s="120">
        <v>93</v>
      </c>
      <c r="X16" s="82">
        <v>7</v>
      </c>
      <c r="Y16" s="33">
        <v>110</v>
      </c>
      <c r="Z16" s="9" t="s">
        <v>1</v>
      </c>
      <c r="AA16" s="11"/>
      <c r="AB16" s="153"/>
      <c r="AC16" s="82"/>
      <c r="AD16" s="33"/>
      <c r="AE16" s="9"/>
      <c r="AF16" s="11"/>
      <c r="AG16" s="161">
        <v>82</v>
      </c>
      <c r="AH16" s="82">
        <v>5</v>
      </c>
      <c r="AI16" s="33">
        <v>127</v>
      </c>
      <c r="AJ16" s="9" t="s">
        <v>1</v>
      </c>
      <c r="AK16" s="108"/>
      <c r="AL16" s="161">
        <v>87</v>
      </c>
      <c r="AM16" s="8">
        <v>7</v>
      </c>
      <c r="AN16" s="33">
        <v>110</v>
      </c>
      <c r="AO16" s="9"/>
      <c r="AP16" s="108"/>
      <c r="AQ16" s="161">
        <v>95</v>
      </c>
      <c r="AR16" s="161">
        <v>90</v>
      </c>
      <c r="AS16" s="107">
        <f>SUM(AQ16:AR16)</f>
        <v>185</v>
      </c>
      <c r="AT16" s="8">
        <v>6</v>
      </c>
      <c r="AU16" s="33">
        <v>120</v>
      </c>
      <c r="AV16" s="9" t="s">
        <v>1</v>
      </c>
      <c r="AW16" s="108"/>
      <c r="AX16" s="161">
        <v>88</v>
      </c>
      <c r="AY16" s="161">
        <v>90</v>
      </c>
      <c r="AZ16" s="161">
        <f>SUM(AX16:AY16)</f>
        <v>178</v>
      </c>
      <c r="BA16" s="8">
        <v>3</v>
      </c>
      <c r="BB16" s="33">
        <v>168</v>
      </c>
      <c r="BC16" s="9" t="s">
        <v>1</v>
      </c>
      <c r="BD16" s="11"/>
      <c r="BE16" s="161"/>
      <c r="BF16" s="161"/>
      <c r="BG16" s="161"/>
      <c r="BH16" s="8"/>
      <c r="BI16" s="112"/>
      <c r="BJ16" s="9"/>
      <c r="BK16" s="108"/>
      <c r="BL16" s="161"/>
      <c r="BM16" s="8"/>
      <c r="BN16" s="33"/>
      <c r="BO16" s="9"/>
      <c r="BP16" s="11"/>
      <c r="BQ16" s="161">
        <v>85</v>
      </c>
      <c r="BR16" s="161">
        <v>90</v>
      </c>
      <c r="BS16" s="161">
        <f>SUM(BQ16:BR16)</f>
        <v>175</v>
      </c>
      <c r="BT16" s="8">
        <v>8</v>
      </c>
      <c r="BU16" s="33">
        <v>100</v>
      </c>
      <c r="BV16" s="9" t="s">
        <v>1</v>
      </c>
      <c r="BW16" s="11"/>
      <c r="BX16" s="67">
        <v>91</v>
      </c>
      <c r="BY16" s="161">
        <v>79</v>
      </c>
      <c r="BZ16" s="161">
        <f>SUM(BX16:BY16)</f>
        <v>170</v>
      </c>
      <c r="CA16" s="8">
        <v>9</v>
      </c>
      <c r="CB16" s="33">
        <v>90</v>
      </c>
      <c r="CC16" s="9" t="s">
        <v>1</v>
      </c>
      <c r="CD16" s="11"/>
      <c r="CE16" s="67">
        <v>92</v>
      </c>
      <c r="CF16" s="161">
        <v>95</v>
      </c>
      <c r="CG16" s="161">
        <f>SUM(CE16:CF16)</f>
        <v>187</v>
      </c>
      <c r="CH16" s="8">
        <v>11</v>
      </c>
      <c r="CI16" s="33">
        <v>70</v>
      </c>
      <c r="CJ16" s="9" t="s">
        <v>1</v>
      </c>
      <c r="CK16" s="11"/>
      <c r="CL16" s="67">
        <v>86</v>
      </c>
      <c r="CM16" s="161">
        <v>95</v>
      </c>
      <c r="CN16" s="161">
        <f>SUM(CL16:CM16)</f>
        <v>181</v>
      </c>
      <c r="CO16" s="8">
        <v>2</v>
      </c>
      <c r="CP16" s="33">
        <v>368</v>
      </c>
      <c r="CQ16" s="9" t="s">
        <v>1</v>
      </c>
    </row>
    <row r="17" spans="1:95" ht="15.75">
      <c r="A17" s="18">
        <v>8</v>
      </c>
      <c r="B17" s="114" t="s">
        <v>64</v>
      </c>
      <c r="C17" s="63" t="s">
        <v>68</v>
      </c>
      <c r="D17" s="98">
        <v>2012</v>
      </c>
      <c r="E17" s="23">
        <v>17.3</v>
      </c>
      <c r="F17" s="37">
        <v>7.4</v>
      </c>
      <c r="G17" s="37">
        <f>SUM(F17-E17)</f>
        <v>-9.9</v>
      </c>
      <c r="H17" s="65"/>
      <c r="I17" s="16">
        <f>SUM(M17+T17+Y17+AD17+AI17+AN17+AU17+BB17+BI17+BN17+BU17+CB17+CI17+CP17)</f>
        <v>1406</v>
      </c>
      <c r="J17" s="11"/>
      <c r="K17" s="102" t="s">
        <v>164</v>
      </c>
      <c r="L17" s="52"/>
      <c r="M17" s="33"/>
      <c r="N17" s="9"/>
      <c r="O17" s="11"/>
      <c r="P17" s="102">
        <v>75</v>
      </c>
      <c r="Q17" s="102">
        <v>79</v>
      </c>
      <c r="R17" s="107">
        <f>SUM(P17:Q17)</f>
        <v>154</v>
      </c>
      <c r="S17" s="8">
        <v>2</v>
      </c>
      <c r="T17" s="33">
        <v>184</v>
      </c>
      <c r="U17" s="9" t="s">
        <v>1</v>
      </c>
      <c r="V17" s="11"/>
      <c r="W17" s="120">
        <v>82</v>
      </c>
      <c r="X17" s="52">
        <v>2</v>
      </c>
      <c r="Y17" s="33">
        <v>176</v>
      </c>
      <c r="Z17" s="9" t="s">
        <v>1</v>
      </c>
      <c r="AA17" s="11"/>
      <c r="AB17" s="153"/>
      <c r="AC17" s="52"/>
      <c r="AD17" s="33"/>
      <c r="AE17" s="9"/>
      <c r="AF17" s="11"/>
      <c r="AG17" s="161"/>
      <c r="AH17" s="52"/>
      <c r="AI17" s="33"/>
      <c r="AJ17" s="9"/>
      <c r="AK17" s="11"/>
      <c r="AL17" s="161"/>
      <c r="AM17" s="8"/>
      <c r="AN17" s="112"/>
      <c r="AO17" s="9" t="s">
        <v>1</v>
      </c>
      <c r="AP17" s="11"/>
      <c r="AQ17" s="161">
        <v>80</v>
      </c>
      <c r="AR17" s="161">
        <v>84</v>
      </c>
      <c r="AS17" s="107">
        <f>SUM(AQ17:AR17)</f>
        <v>164</v>
      </c>
      <c r="AT17" s="8">
        <v>2</v>
      </c>
      <c r="AU17" s="33">
        <v>184</v>
      </c>
      <c r="AV17" s="9" t="s">
        <v>1</v>
      </c>
      <c r="AW17" s="11"/>
      <c r="AX17" s="161"/>
      <c r="AY17" s="161"/>
      <c r="AZ17" s="161"/>
      <c r="BA17" s="8"/>
      <c r="BB17" s="33"/>
      <c r="BC17" s="9"/>
      <c r="BD17" s="11"/>
      <c r="BE17" s="161">
        <v>83</v>
      </c>
      <c r="BF17" s="161">
        <v>80</v>
      </c>
      <c r="BG17" s="161">
        <f>SUM(BE17:BF17)</f>
        <v>163</v>
      </c>
      <c r="BH17" s="8">
        <v>2</v>
      </c>
      <c r="BI17" s="33">
        <v>176</v>
      </c>
      <c r="BJ17" s="9" t="s">
        <v>1</v>
      </c>
      <c r="BK17" s="11"/>
      <c r="BL17" s="161">
        <v>77</v>
      </c>
      <c r="BM17" s="8">
        <v>1</v>
      </c>
      <c r="BN17" s="33">
        <v>200</v>
      </c>
      <c r="BO17" s="9" t="s">
        <v>1</v>
      </c>
      <c r="BP17" s="11"/>
      <c r="BQ17" s="161">
        <v>86</v>
      </c>
      <c r="BR17" s="161">
        <v>80</v>
      </c>
      <c r="BS17" s="161">
        <f>SUM(BQ17:BR17)</f>
        <v>166</v>
      </c>
      <c r="BT17" s="8">
        <v>5</v>
      </c>
      <c r="BU17" s="33">
        <v>134</v>
      </c>
      <c r="BV17" s="9" t="s">
        <v>1</v>
      </c>
      <c r="BW17" s="11"/>
      <c r="BX17" s="67">
        <v>79</v>
      </c>
      <c r="BY17" s="161">
        <v>78</v>
      </c>
      <c r="BZ17" s="161">
        <f>SUM(BX17:BY17)</f>
        <v>157</v>
      </c>
      <c r="CA17" s="8">
        <v>3</v>
      </c>
      <c r="CB17" s="33">
        <v>168</v>
      </c>
      <c r="CC17" s="9" t="s">
        <v>1</v>
      </c>
      <c r="CD17" s="11"/>
      <c r="CE17" s="67">
        <v>83</v>
      </c>
      <c r="CF17" s="161">
        <v>83</v>
      </c>
      <c r="CG17" s="161">
        <f>SUM(CE17:CF17)</f>
        <v>166</v>
      </c>
      <c r="CH17" s="8">
        <v>2</v>
      </c>
      <c r="CI17" s="33">
        <v>184</v>
      </c>
      <c r="CJ17" s="9" t="s">
        <v>1</v>
      </c>
      <c r="CK17" s="11"/>
      <c r="CL17" s="161"/>
      <c r="CM17" s="161"/>
      <c r="CN17" s="161"/>
      <c r="CO17" s="8"/>
      <c r="CP17" s="33"/>
      <c r="CQ17" s="9"/>
    </row>
    <row r="18" spans="1:95" ht="15.75">
      <c r="A18" s="18">
        <v>9</v>
      </c>
      <c r="B18" s="114" t="s">
        <v>65</v>
      </c>
      <c r="C18" s="64" t="s">
        <v>69</v>
      </c>
      <c r="D18" s="98">
        <v>2012</v>
      </c>
      <c r="E18" s="24">
        <v>21.6</v>
      </c>
      <c r="F18" s="37">
        <v>13.4</v>
      </c>
      <c r="G18" s="37">
        <f>SUM(F18-E18)</f>
        <v>-8.2000000000000011</v>
      </c>
      <c r="H18" s="74"/>
      <c r="I18" s="16">
        <f>SUM(M18+T18+Y18+AD18+AI18+AN18+AU18+BB18+BI18+BN18+BU18+CB18+CI18+CP18)</f>
        <v>1382</v>
      </c>
      <c r="J18" s="11"/>
      <c r="K18" s="102">
        <v>89</v>
      </c>
      <c r="L18" s="82">
        <v>6</v>
      </c>
      <c r="M18" s="33">
        <v>120</v>
      </c>
      <c r="N18" s="9" t="s">
        <v>1</v>
      </c>
      <c r="O18" s="11"/>
      <c r="P18" s="102">
        <v>90</v>
      </c>
      <c r="Q18" s="102">
        <v>85</v>
      </c>
      <c r="R18" s="107">
        <f>SUM(P18:Q18)</f>
        <v>175</v>
      </c>
      <c r="S18" s="8">
        <v>8</v>
      </c>
      <c r="T18" s="33">
        <v>100</v>
      </c>
      <c r="U18" s="9" t="s">
        <v>1</v>
      </c>
      <c r="V18" s="11"/>
      <c r="W18" s="120" t="s">
        <v>216</v>
      </c>
      <c r="X18" s="52"/>
      <c r="Y18" s="33"/>
      <c r="Z18" s="9"/>
      <c r="AA18" s="11"/>
      <c r="AB18" s="153">
        <v>96</v>
      </c>
      <c r="AC18" s="52">
        <v>8</v>
      </c>
      <c r="AD18" s="33">
        <v>100</v>
      </c>
      <c r="AE18" s="9" t="s">
        <v>1</v>
      </c>
      <c r="AF18" s="11"/>
      <c r="AG18" s="161">
        <v>78</v>
      </c>
      <c r="AH18" s="82">
        <v>2</v>
      </c>
      <c r="AI18" s="33">
        <v>184</v>
      </c>
      <c r="AJ18" s="9" t="s">
        <v>1</v>
      </c>
      <c r="AK18" s="11"/>
      <c r="AL18" s="161">
        <v>93</v>
      </c>
      <c r="AM18" s="8">
        <v>10</v>
      </c>
      <c r="AN18" s="33">
        <v>80</v>
      </c>
      <c r="AO18" s="9" t="s">
        <v>1</v>
      </c>
      <c r="AP18" s="11"/>
      <c r="AQ18" s="161">
        <v>92</v>
      </c>
      <c r="AR18" s="161">
        <v>94</v>
      </c>
      <c r="AS18" s="107">
        <f>SUM(AQ18:AR18)</f>
        <v>186</v>
      </c>
      <c r="AT18" s="8">
        <v>7</v>
      </c>
      <c r="AU18" s="33">
        <v>110</v>
      </c>
      <c r="AV18" s="9" t="s">
        <v>1</v>
      </c>
      <c r="AW18" s="11"/>
      <c r="AX18" s="161">
        <v>90</v>
      </c>
      <c r="AY18" s="161">
        <v>94</v>
      </c>
      <c r="AZ18" s="161">
        <f>SUM(AX18:AY18)</f>
        <v>184</v>
      </c>
      <c r="BA18" s="8">
        <v>4</v>
      </c>
      <c r="BB18" s="33">
        <v>150</v>
      </c>
      <c r="BC18" s="9" t="s">
        <v>1</v>
      </c>
      <c r="BD18" s="11"/>
      <c r="BE18" s="161"/>
      <c r="BF18" s="161"/>
      <c r="BG18" s="161"/>
      <c r="BH18" s="8"/>
      <c r="BI18" s="33"/>
      <c r="BJ18" s="9"/>
      <c r="BK18" s="11"/>
      <c r="BL18" s="161"/>
      <c r="BM18" s="8"/>
      <c r="BN18" s="33"/>
      <c r="BO18" s="9"/>
      <c r="BP18" s="108"/>
      <c r="BQ18" s="161">
        <v>100</v>
      </c>
      <c r="BR18" s="161">
        <v>94</v>
      </c>
      <c r="BS18" s="161">
        <f>SUM(BQ18:BR18)</f>
        <v>194</v>
      </c>
      <c r="BT18" s="8">
        <v>12</v>
      </c>
      <c r="BU18" s="33">
        <v>60</v>
      </c>
      <c r="BV18" s="9" t="s">
        <v>1</v>
      </c>
      <c r="BW18" s="108"/>
      <c r="BX18" s="67">
        <v>89</v>
      </c>
      <c r="BY18" s="161">
        <v>79</v>
      </c>
      <c r="BZ18" s="161">
        <f>SUM(BX18:BY18)</f>
        <v>168</v>
      </c>
      <c r="CA18" s="8">
        <v>7</v>
      </c>
      <c r="CB18" s="33">
        <v>110</v>
      </c>
      <c r="CC18" s="9" t="s">
        <v>1</v>
      </c>
      <c r="CD18" s="108"/>
      <c r="CE18" s="67">
        <v>91</v>
      </c>
      <c r="CF18" s="161">
        <v>84</v>
      </c>
      <c r="CG18" s="161">
        <f>SUM(CE18:CF18)</f>
        <v>175</v>
      </c>
      <c r="CH18" s="8">
        <v>7</v>
      </c>
      <c r="CI18" s="33">
        <v>100</v>
      </c>
      <c r="CJ18" s="9" t="s">
        <v>1</v>
      </c>
      <c r="CK18" s="108"/>
      <c r="CL18" s="67">
        <v>100</v>
      </c>
      <c r="CM18" s="161">
        <v>86</v>
      </c>
      <c r="CN18" s="161">
        <f>SUM(CL18:CM18)</f>
        <v>186</v>
      </c>
      <c r="CO18" s="8">
        <v>5</v>
      </c>
      <c r="CP18" s="33">
        <v>268</v>
      </c>
      <c r="CQ18" s="9" t="s">
        <v>1</v>
      </c>
    </row>
    <row r="19" spans="1:95" ht="15.75">
      <c r="A19" s="18">
        <v>10</v>
      </c>
      <c r="B19" s="114" t="s">
        <v>66</v>
      </c>
      <c r="C19" s="64" t="s">
        <v>56</v>
      </c>
      <c r="D19" s="98">
        <v>2012</v>
      </c>
      <c r="E19" s="24">
        <v>16.7</v>
      </c>
      <c r="F19" s="37">
        <v>9.5</v>
      </c>
      <c r="G19" s="37">
        <f>SUM(F19-E19)</f>
        <v>-7.1999999999999993</v>
      </c>
      <c r="H19" s="65"/>
      <c r="I19" s="16">
        <f>SUM(M19+T19+Y19+AD19+AI19+AN19+AU19+BB19+BI19+BN19+BU19+CB19+CI19+CP19)</f>
        <v>1381</v>
      </c>
      <c r="J19" s="11"/>
      <c r="K19" s="102">
        <v>88</v>
      </c>
      <c r="L19" s="52">
        <v>5</v>
      </c>
      <c r="M19" s="33">
        <v>134</v>
      </c>
      <c r="N19" s="9" t="s">
        <v>1</v>
      </c>
      <c r="O19" s="11"/>
      <c r="P19" s="102">
        <v>82</v>
      </c>
      <c r="Q19" s="102">
        <v>80</v>
      </c>
      <c r="R19" s="107">
        <f>SUM(P19:Q19)</f>
        <v>162</v>
      </c>
      <c r="S19" s="8">
        <v>5</v>
      </c>
      <c r="T19" s="33">
        <v>134</v>
      </c>
      <c r="U19" s="9" t="s">
        <v>1</v>
      </c>
      <c r="V19" s="11"/>
      <c r="W19" s="120">
        <v>86</v>
      </c>
      <c r="X19" s="52">
        <v>4</v>
      </c>
      <c r="Y19" s="33">
        <v>150</v>
      </c>
      <c r="Z19" s="9" t="s">
        <v>1</v>
      </c>
      <c r="AA19" s="11"/>
      <c r="AB19" s="153"/>
      <c r="AC19" s="52"/>
      <c r="AD19" s="33"/>
      <c r="AE19" s="9"/>
      <c r="AF19" s="11"/>
      <c r="AG19" s="161">
        <v>83</v>
      </c>
      <c r="AH19" s="82">
        <v>7</v>
      </c>
      <c r="AI19" s="33">
        <v>105</v>
      </c>
      <c r="AJ19" s="9" t="s">
        <v>1</v>
      </c>
      <c r="AK19" s="11"/>
      <c r="AL19" s="161">
        <v>86</v>
      </c>
      <c r="AM19" s="8">
        <v>6</v>
      </c>
      <c r="AN19" s="33">
        <v>120</v>
      </c>
      <c r="AO19" s="9"/>
      <c r="AP19" s="11"/>
      <c r="AQ19" s="161"/>
      <c r="AR19" s="161"/>
      <c r="AS19" s="107"/>
      <c r="AT19" s="8"/>
      <c r="AU19" s="33"/>
      <c r="AV19" s="9"/>
      <c r="AW19" s="11"/>
      <c r="AX19" s="161">
        <v>79</v>
      </c>
      <c r="AY19" s="161">
        <v>81</v>
      </c>
      <c r="AZ19" s="161">
        <v>160</v>
      </c>
      <c r="BA19" s="8">
        <v>2</v>
      </c>
      <c r="BB19" s="33">
        <v>184</v>
      </c>
      <c r="BC19" s="9" t="s">
        <v>1</v>
      </c>
      <c r="BD19" s="11"/>
      <c r="BE19" s="161"/>
      <c r="BF19" s="161"/>
      <c r="BG19" s="161"/>
      <c r="BH19" s="8"/>
      <c r="BI19" s="112"/>
      <c r="BJ19" s="9"/>
      <c r="BK19" s="11"/>
      <c r="BL19" s="161">
        <v>84</v>
      </c>
      <c r="BM19" s="8">
        <v>4</v>
      </c>
      <c r="BN19" s="33">
        <v>150</v>
      </c>
      <c r="BO19" s="9" t="s">
        <v>1</v>
      </c>
      <c r="BP19" s="11"/>
      <c r="BQ19" s="161">
        <v>80</v>
      </c>
      <c r="BR19" s="161">
        <v>87</v>
      </c>
      <c r="BS19" s="161">
        <f>SUM(BQ19:BR19)</f>
        <v>167</v>
      </c>
      <c r="BT19" s="8">
        <v>6</v>
      </c>
      <c r="BU19" s="33">
        <v>120</v>
      </c>
      <c r="BV19" s="9" t="s">
        <v>1</v>
      </c>
      <c r="BW19" s="11"/>
      <c r="BX19" s="67">
        <v>81</v>
      </c>
      <c r="BY19" s="161">
        <v>79</v>
      </c>
      <c r="BZ19" s="161">
        <f>SUM(BX19:BY19)</f>
        <v>160</v>
      </c>
      <c r="CA19" s="8">
        <v>4</v>
      </c>
      <c r="CB19" s="33">
        <v>142</v>
      </c>
      <c r="CC19" s="9" t="s">
        <v>1</v>
      </c>
      <c r="CD19" s="11"/>
      <c r="CE19" s="67">
        <v>87</v>
      </c>
      <c r="CF19" s="161">
        <v>83</v>
      </c>
      <c r="CG19" s="161">
        <f>SUM(CE19:CF19)</f>
        <v>170</v>
      </c>
      <c r="CH19" s="8">
        <v>4</v>
      </c>
      <c r="CI19" s="33">
        <v>142</v>
      </c>
      <c r="CJ19" s="9" t="s">
        <v>1</v>
      </c>
      <c r="CK19" s="11"/>
      <c r="CL19" s="161"/>
      <c r="CM19" s="161"/>
      <c r="CN19" s="161"/>
      <c r="CO19" s="8"/>
      <c r="CP19" s="112"/>
      <c r="CQ19" s="9"/>
    </row>
    <row r="20" spans="1:95" ht="15.75">
      <c r="A20" s="18">
        <v>11</v>
      </c>
      <c r="B20" s="114" t="s">
        <v>186</v>
      </c>
      <c r="C20" s="63" t="s">
        <v>184</v>
      </c>
      <c r="D20" s="98">
        <v>2012</v>
      </c>
      <c r="E20" s="37">
        <v>21.3</v>
      </c>
      <c r="F20" s="37">
        <v>15.1</v>
      </c>
      <c r="G20" s="37">
        <f>SUM(F20-E20)</f>
        <v>-6.2000000000000011</v>
      </c>
      <c r="H20" s="74"/>
      <c r="I20" s="16">
        <f>SUM(M20+T20+Y20+AD20+AI20+AN20+AU20+BB20+BI20+BN20+BU20+CB20+CI20+CP20)</f>
        <v>1153</v>
      </c>
      <c r="J20" s="11"/>
      <c r="K20" s="102"/>
      <c r="L20" s="82"/>
      <c r="M20" s="112"/>
      <c r="N20" s="9"/>
      <c r="O20" s="11"/>
      <c r="P20" s="102"/>
      <c r="Q20" s="102"/>
      <c r="R20" s="107"/>
      <c r="S20" s="8"/>
      <c r="T20" s="112"/>
      <c r="U20" s="9"/>
      <c r="V20" s="11"/>
      <c r="W20" s="120">
        <v>87</v>
      </c>
      <c r="X20" s="82">
        <v>5</v>
      </c>
      <c r="Y20" s="33">
        <v>134</v>
      </c>
      <c r="Z20" s="9" t="s">
        <v>1</v>
      </c>
      <c r="AA20" s="11"/>
      <c r="AB20" s="153">
        <v>88</v>
      </c>
      <c r="AC20" s="82">
        <v>3</v>
      </c>
      <c r="AD20" s="33">
        <v>168</v>
      </c>
      <c r="AE20" s="9" t="s">
        <v>1</v>
      </c>
      <c r="AF20" s="11"/>
      <c r="AG20" s="161">
        <v>83</v>
      </c>
      <c r="AH20" s="52">
        <v>7</v>
      </c>
      <c r="AI20" s="33">
        <v>105</v>
      </c>
      <c r="AJ20" s="9" t="s">
        <v>1</v>
      </c>
      <c r="AK20" s="11"/>
      <c r="AL20" s="161">
        <v>90</v>
      </c>
      <c r="AM20" s="8">
        <v>9</v>
      </c>
      <c r="AN20" s="33">
        <v>90</v>
      </c>
      <c r="AO20" s="9" t="s">
        <v>1</v>
      </c>
      <c r="AP20" s="11"/>
      <c r="AQ20" s="161"/>
      <c r="AR20" s="161"/>
      <c r="AS20" s="107"/>
      <c r="AT20" s="8"/>
      <c r="AU20" s="112"/>
      <c r="AV20" s="9"/>
      <c r="AW20" s="11"/>
      <c r="AX20" s="161"/>
      <c r="AY20" s="161"/>
      <c r="AZ20" s="161"/>
      <c r="BA20" s="8"/>
      <c r="BB20" s="112"/>
      <c r="BC20" s="9"/>
      <c r="BD20" s="11"/>
      <c r="BE20" s="161">
        <v>97</v>
      </c>
      <c r="BF20" s="161">
        <v>89</v>
      </c>
      <c r="BG20" s="161">
        <f>SUM(BE20:BF20)</f>
        <v>186</v>
      </c>
      <c r="BH20" s="8">
        <v>7</v>
      </c>
      <c r="BI20" s="33">
        <v>110</v>
      </c>
      <c r="BJ20" s="9" t="s">
        <v>1</v>
      </c>
      <c r="BK20" s="11"/>
      <c r="BL20" s="161">
        <v>93</v>
      </c>
      <c r="BM20" s="8">
        <v>7</v>
      </c>
      <c r="BN20" s="33">
        <v>110</v>
      </c>
      <c r="BO20" s="9" t="s">
        <v>1</v>
      </c>
      <c r="BP20" s="11"/>
      <c r="BQ20" s="161"/>
      <c r="BR20" s="161"/>
      <c r="BS20" s="161"/>
      <c r="BT20" s="8"/>
      <c r="BU20" s="33"/>
      <c r="BV20" s="9"/>
      <c r="BW20" s="11"/>
      <c r="BX20" s="161"/>
      <c r="BY20" s="161"/>
      <c r="BZ20" s="161"/>
      <c r="CA20" s="8"/>
      <c r="CB20" s="33"/>
      <c r="CC20" s="9"/>
      <c r="CD20" s="11"/>
      <c r="CE20" s="67">
        <v>88</v>
      </c>
      <c r="CF20" s="161">
        <v>87</v>
      </c>
      <c r="CG20" s="161">
        <f>SUM(CE20:CF20)</f>
        <v>175</v>
      </c>
      <c r="CH20" s="8">
        <v>7</v>
      </c>
      <c r="CI20" s="33">
        <v>100</v>
      </c>
      <c r="CJ20" s="9" t="s">
        <v>1</v>
      </c>
      <c r="CK20" s="11"/>
      <c r="CL20" s="67">
        <v>100</v>
      </c>
      <c r="CM20" s="161">
        <v>83</v>
      </c>
      <c r="CN20" s="161">
        <f>SUM(CL20:CM20)</f>
        <v>183</v>
      </c>
      <c r="CO20" s="8">
        <v>3</v>
      </c>
      <c r="CP20" s="33">
        <v>336</v>
      </c>
      <c r="CQ20" s="9" t="s">
        <v>1</v>
      </c>
    </row>
    <row r="21" spans="1:95" ht="15.75">
      <c r="A21" s="18">
        <v>12</v>
      </c>
      <c r="B21" s="114" t="s">
        <v>86</v>
      </c>
      <c r="C21" s="63" t="s">
        <v>89</v>
      </c>
      <c r="D21" s="88">
        <v>2013</v>
      </c>
      <c r="E21" s="23">
        <v>30.5</v>
      </c>
      <c r="F21" s="103">
        <v>17.7</v>
      </c>
      <c r="G21" s="37">
        <f>SUM(F21-E21)</f>
        <v>-12.8</v>
      </c>
      <c r="H21" s="65"/>
      <c r="I21" s="16">
        <f>SUM(M21+T21+Y21+AD21+AI21+AN21+AU21+BB21+BI21+BN21+BU21+CB21+CI21+CP21)</f>
        <v>1070</v>
      </c>
      <c r="J21" s="11"/>
      <c r="K21" s="102">
        <v>96</v>
      </c>
      <c r="L21" s="82">
        <v>8</v>
      </c>
      <c r="M21" s="33">
        <v>100</v>
      </c>
      <c r="N21" s="9" t="s">
        <v>1</v>
      </c>
      <c r="O21" s="11"/>
      <c r="P21" s="102">
        <v>92</v>
      </c>
      <c r="Q21" s="102">
        <v>90</v>
      </c>
      <c r="R21" s="107">
        <f>SUM(P21:Q21)</f>
        <v>182</v>
      </c>
      <c r="S21" s="8">
        <v>11</v>
      </c>
      <c r="T21" s="33">
        <v>70</v>
      </c>
      <c r="U21" s="9" t="s">
        <v>1</v>
      </c>
      <c r="V21" s="11"/>
      <c r="W21" s="120">
        <v>101</v>
      </c>
      <c r="X21" s="52">
        <v>10</v>
      </c>
      <c r="Y21" s="33">
        <v>80</v>
      </c>
      <c r="Z21" s="9" t="s">
        <v>1</v>
      </c>
      <c r="AA21" s="11"/>
      <c r="AB21" s="153">
        <v>109</v>
      </c>
      <c r="AC21" s="82">
        <v>11</v>
      </c>
      <c r="AD21" s="33">
        <v>65</v>
      </c>
      <c r="AE21" s="9" t="s">
        <v>1</v>
      </c>
      <c r="AF21" s="11"/>
      <c r="AG21" s="161">
        <v>88</v>
      </c>
      <c r="AH21" s="82">
        <v>10</v>
      </c>
      <c r="AI21" s="33">
        <v>80</v>
      </c>
      <c r="AJ21" s="9" t="s">
        <v>1</v>
      </c>
      <c r="AK21" s="11"/>
      <c r="AL21" s="161">
        <v>104</v>
      </c>
      <c r="AM21" s="8">
        <v>15</v>
      </c>
      <c r="AN21" s="33">
        <v>30</v>
      </c>
      <c r="AO21" s="9" t="s">
        <v>1</v>
      </c>
      <c r="AP21" s="11"/>
      <c r="AQ21" s="161">
        <v>103</v>
      </c>
      <c r="AR21" s="161">
        <v>91</v>
      </c>
      <c r="AS21" s="107">
        <f>SUM(AQ21:AR21)</f>
        <v>194</v>
      </c>
      <c r="AT21" s="8">
        <v>9</v>
      </c>
      <c r="AU21" s="33">
        <v>90</v>
      </c>
      <c r="AV21" s="9" t="s">
        <v>1</v>
      </c>
      <c r="AW21" s="11"/>
      <c r="AX21" s="161"/>
      <c r="AY21" s="161"/>
      <c r="AZ21" s="161"/>
      <c r="BA21" s="8"/>
      <c r="BB21" s="33"/>
      <c r="BC21" s="9"/>
      <c r="BD21" s="11"/>
      <c r="BE21" s="161">
        <v>93</v>
      </c>
      <c r="BF21" s="161">
        <v>97</v>
      </c>
      <c r="BG21" s="161">
        <f>SUM(BE21:BF21)</f>
        <v>190</v>
      </c>
      <c r="BH21" s="8">
        <v>8</v>
      </c>
      <c r="BI21" s="33">
        <v>100</v>
      </c>
      <c r="BJ21" s="9" t="s">
        <v>1</v>
      </c>
      <c r="BK21" s="11"/>
      <c r="BL21" s="161"/>
      <c r="BM21" s="8"/>
      <c r="BN21" s="33"/>
      <c r="BO21" s="9"/>
      <c r="BP21" s="108"/>
      <c r="BQ21" s="161">
        <v>102</v>
      </c>
      <c r="BR21" s="161">
        <v>87</v>
      </c>
      <c r="BS21" s="161">
        <f>SUM(BQ21:BR21)</f>
        <v>189</v>
      </c>
      <c r="BT21" s="8">
        <v>9</v>
      </c>
      <c r="BU21" s="33">
        <v>85</v>
      </c>
      <c r="BV21" s="9" t="s">
        <v>1</v>
      </c>
      <c r="BW21" s="108"/>
      <c r="BX21" s="67">
        <v>94</v>
      </c>
      <c r="BY21" s="161">
        <v>89</v>
      </c>
      <c r="BZ21" s="161">
        <f>SUM(BX21:BY21)</f>
        <v>183</v>
      </c>
      <c r="CA21" s="8">
        <v>11</v>
      </c>
      <c r="CB21" s="33">
        <v>70</v>
      </c>
      <c r="CC21" s="9" t="s">
        <v>1</v>
      </c>
      <c r="CD21" s="108"/>
      <c r="CE21" s="161"/>
      <c r="CF21" s="161"/>
      <c r="CG21" s="161"/>
      <c r="CH21" s="8"/>
      <c r="CI21" s="112"/>
      <c r="CJ21" s="9"/>
      <c r="CK21" s="108"/>
      <c r="CL21" s="67">
        <v>87</v>
      </c>
      <c r="CM21" s="161">
        <v>97</v>
      </c>
      <c r="CN21" s="161">
        <f>SUM(CL21:CM21)</f>
        <v>184</v>
      </c>
      <c r="CO21" s="8">
        <v>4</v>
      </c>
      <c r="CP21" s="33">
        <v>300</v>
      </c>
      <c r="CQ21" s="9" t="s">
        <v>1</v>
      </c>
    </row>
    <row r="22" spans="1:95" ht="15.75">
      <c r="A22" s="18">
        <v>13</v>
      </c>
      <c r="B22" s="114" t="s">
        <v>88</v>
      </c>
      <c r="C22" s="64" t="s">
        <v>42</v>
      </c>
      <c r="D22" s="88">
        <v>2013</v>
      </c>
      <c r="E22" s="24">
        <v>27.9</v>
      </c>
      <c r="F22" s="37">
        <v>22.7</v>
      </c>
      <c r="G22" s="37">
        <f>SUM(F22-E22)</f>
        <v>-5.1999999999999993</v>
      </c>
      <c r="H22" s="65"/>
      <c r="I22" s="16">
        <f>SUM(M22+T22+Y22+AD22+AI22+AN22+AU22+BB22+BI22+BN22+BU22+CB22+CI22+CP22)</f>
        <v>845</v>
      </c>
      <c r="J22" s="11"/>
      <c r="K22" s="102">
        <v>104</v>
      </c>
      <c r="L22" s="82">
        <v>12</v>
      </c>
      <c r="M22" s="33">
        <v>60</v>
      </c>
      <c r="N22" s="9" t="s">
        <v>1</v>
      </c>
      <c r="O22" s="11"/>
      <c r="P22" s="102">
        <v>101</v>
      </c>
      <c r="Q22" s="102">
        <v>94</v>
      </c>
      <c r="R22" s="107">
        <f>SUM(P22:Q22)</f>
        <v>195</v>
      </c>
      <c r="S22" s="8">
        <v>12</v>
      </c>
      <c r="T22" s="33">
        <v>60</v>
      </c>
      <c r="U22" s="9" t="s">
        <v>1</v>
      </c>
      <c r="V22" s="11"/>
      <c r="W22" s="120"/>
      <c r="X22" s="82"/>
      <c r="Y22" s="112"/>
      <c r="Z22" s="9"/>
      <c r="AA22" s="11"/>
      <c r="AB22" s="153">
        <v>103</v>
      </c>
      <c r="AC22" s="52">
        <v>10</v>
      </c>
      <c r="AD22" s="33">
        <v>80</v>
      </c>
      <c r="AE22" s="9" t="s">
        <v>1</v>
      </c>
      <c r="AF22" s="11"/>
      <c r="AG22" s="161"/>
      <c r="AH22" s="52"/>
      <c r="AI22" s="33"/>
      <c r="AJ22" s="9"/>
      <c r="AK22" s="11"/>
      <c r="AL22" s="161">
        <v>110</v>
      </c>
      <c r="AM22" s="8">
        <v>16</v>
      </c>
      <c r="AN22" s="33">
        <v>20</v>
      </c>
      <c r="AO22" s="9" t="s">
        <v>1</v>
      </c>
      <c r="AP22" s="11"/>
      <c r="AQ22" s="161">
        <v>94</v>
      </c>
      <c r="AR22" s="161">
        <v>108</v>
      </c>
      <c r="AS22" s="107">
        <f>SUM(AQ22:AR22)</f>
        <v>202</v>
      </c>
      <c r="AT22" s="8">
        <v>10</v>
      </c>
      <c r="AU22" s="33">
        <v>75</v>
      </c>
      <c r="AV22" s="9" t="s">
        <v>1</v>
      </c>
      <c r="AW22" s="11"/>
      <c r="AX22" s="161">
        <v>97</v>
      </c>
      <c r="AY22" s="161">
        <v>93</v>
      </c>
      <c r="AZ22" s="161">
        <f>SUM(AX22:AY22)</f>
        <v>190</v>
      </c>
      <c r="BA22" s="8">
        <v>6</v>
      </c>
      <c r="BB22" s="33">
        <v>115</v>
      </c>
      <c r="BC22" s="9" t="s">
        <v>1</v>
      </c>
      <c r="BD22" s="11"/>
      <c r="BE22" s="161"/>
      <c r="BF22" s="161"/>
      <c r="BG22" s="161"/>
      <c r="BH22" s="8"/>
      <c r="BI22" s="33"/>
      <c r="BJ22" s="9"/>
      <c r="BK22" s="11"/>
      <c r="BL22" s="161">
        <v>99</v>
      </c>
      <c r="BM22" s="8">
        <v>10</v>
      </c>
      <c r="BN22" s="33">
        <v>80</v>
      </c>
      <c r="BO22" s="9" t="s">
        <v>1</v>
      </c>
      <c r="BP22" s="11"/>
      <c r="BQ22" s="161">
        <v>94</v>
      </c>
      <c r="BR22" s="161">
        <v>95</v>
      </c>
      <c r="BS22" s="161">
        <f>SUM(BQ22:BR22)</f>
        <v>189</v>
      </c>
      <c r="BT22" s="8">
        <v>9</v>
      </c>
      <c r="BU22" s="33">
        <v>85</v>
      </c>
      <c r="BV22" s="9" t="s">
        <v>1</v>
      </c>
      <c r="BW22" s="11"/>
      <c r="BX22" s="161"/>
      <c r="BY22" s="161"/>
      <c r="BZ22" s="161"/>
      <c r="CA22" s="8"/>
      <c r="CB22" s="33"/>
      <c r="CC22" s="9"/>
      <c r="CD22" s="11"/>
      <c r="CE22" s="67">
        <v>105</v>
      </c>
      <c r="CF22" s="161">
        <v>99</v>
      </c>
      <c r="CG22" s="161">
        <f>SUM(CE22:CF22)</f>
        <v>204</v>
      </c>
      <c r="CH22" s="8">
        <v>13</v>
      </c>
      <c r="CI22" s="33">
        <v>50</v>
      </c>
      <c r="CJ22" s="9" t="s">
        <v>1</v>
      </c>
      <c r="CK22" s="11"/>
      <c r="CL22" s="67">
        <v>105</v>
      </c>
      <c r="CM22" s="161">
        <v>102</v>
      </c>
      <c r="CN22" s="161">
        <f>SUM(CL22:CM22)</f>
        <v>207</v>
      </c>
      <c r="CO22" s="8">
        <v>7</v>
      </c>
      <c r="CP22" s="33">
        <v>220</v>
      </c>
      <c r="CQ22" s="9" t="s">
        <v>1</v>
      </c>
    </row>
    <row r="23" spans="1:95" ht="15.75">
      <c r="A23" s="18">
        <v>14</v>
      </c>
      <c r="B23" s="114" t="s">
        <v>85</v>
      </c>
      <c r="C23" s="64" t="s">
        <v>62</v>
      </c>
      <c r="D23" s="88">
        <v>2013</v>
      </c>
      <c r="E23" s="24">
        <v>25.1</v>
      </c>
      <c r="F23" s="103">
        <v>18.600000000000001</v>
      </c>
      <c r="G23" s="37">
        <f>SUM(F23-E23)</f>
        <v>-6.5</v>
      </c>
      <c r="H23" s="65"/>
      <c r="I23" s="16">
        <f>SUM(M23+T23+Y23+AD23+AI23+AN23+AU23+BB23+BI23+BN23+BU23+CB23+CI23+CP23)</f>
        <v>771</v>
      </c>
      <c r="J23" s="11"/>
      <c r="K23" s="102">
        <v>97</v>
      </c>
      <c r="L23" s="32">
        <v>9</v>
      </c>
      <c r="M23" s="33">
        <v>90</v>
      </c>
      <c r="N23" s="9" t="s">
        <v>1</v>
      </c>
      <c r="O23" s="11"/>
      <c r="P23" s="102"/>
      <c r="Q23" s="102"/>
      <c r="R23" s="107"/>
      <c r="S23" s="8"/>
      <c r="T23" s="112"/>
      <c r="U23" s="9"/>
      <c r="V23" s="11"/>
      <c r="W23" s="120">
        <v>102</v>
      </c>
      <c r="X23" s="82">
        <v>11</v>
      </c>
      <c r="Y23" s="33">
        <v>70</v>
      </c>
      <c r="Z23" s="9" t="s">
        <v>1</v>
      </c>
      <c r="AA23" s="11"/>
      <c r="AB23" s="153">
        <v>100</v>
      </c>
      <c r="AC23" s="82">
        <v>9</v>
      </c>
      <c r="AD23" s="33">
        <v>90</v>
      </c>
      <c r="AE23" s="9" t="s">
        <v>1</v>
      </c>
      <c r="AF23" s="11"/>
      <c r="AG23" s="161">
        <v>82</v>
      </c>
      <c r="AH23" s="52">
        <v>5</v>
      </c>
      <c r="AI23" s="33">
        <v>127</v>
      </c>
      <c r="AJ23" s="9" t="s">
        <v>1</v>
      </c>
      <c r="AK23" s="11"/>
      <c r="AL23" s="161">
        <v>89</v>
      </c>
      <c r="AM23" s="8">
        <v>8</v>
      </c>
      <c r="AN23" s="33">
        <v>100</v>
      </c>
      <c r="AO23" s="9" t="s">
        <v>1</v>
      </c>
      <c r="AP23" s="11"/>
      <c r="AQ23" s="161">
        <v>96</v>
      </c>
      <c r="AR23" s="161">
        <v>91</v>
      </c>
      <c r="AS23" s="107">
        <f>SUM(AQ23:AR23)</f>
        <v>187</v>
      </c>
      <c r="AT23" s="8">
        <v>8</v>
      </c>
      <c r="AU23" s="33">
        <v>100</v>
      </c>
      <c r="AV23" s="9" t="s">
        <v>1</v>
      </c>
      <c r="AW23" s="11"/>
      <c r="AX23" s="161">
        <v>88</v>
      </c>
      <c r="AY23" s="161">
        <v>99</v>
      </c>
      <c r="AZ23" s="161">
        <f>SUM(AX23:AY23)</f>
        <v>187</v>
      </c>
      <c r="BA23" s="8">
        <v>5</v>
      </c>
      <c r="BB23" s="33">
        <v>134</v>
      </c>
      <c r="BC23" s="9" t="s">
        <v>1</v>
      </c>
      <c r="BD23" s="11"/>
      <c r="BE23" s="161"/>
      <c r="BF23" s="161"/>
      <c r="BG23" s="161"/>
      <c r="BH23" s="8"/>
      <c r="BI23" s="33"/>
      <c r="BJ23" s="9"/>
      <c r="BK23" s="11"/>
      <c r="BL23" s="161"/>
      <c r="BM23" s="8"/>
      <c r="BN23" s="33"/>
      <c r="BO23" s="9"/>
      <c r="BP23" s="11"/>
      <c r="BQ23" s="161"/>
      <c r="BR23" s="161"/>
      <c r="BS23" s="161"/>
      <c r="BT23" s="195"/>
      <c r="BU23" s="33"/>
      <c r="BV23" s="9"/>
      <c r="BW23" s="11"/>
      <c r="BX23" s="161"/>
      <c r="BY23" s="161"/>
      <c r="BZ23" s="161"/>
      <c r="CA23" s="8"/>
      <c r="CB23" s="33"/>
      <c r="CC23" s="9"/>
      <c r="CD23" s="11"/>
      <c r="CE23" s="67">
        <v>103</v>
      </c>
      <c r="CF23" s="161">
        <v>96</v>
      </c>
      <c r="CG23" s="161">
        <f>SUM(CE23:CF23)</f>
        <v>199</v>
      </c>
      <c r="CH23" s="8">
        <v>12</v>
      </c>
      <c r="CI23" s="33">
        <v>60</v>
      </c>
      <c r="CJ23" s="9" t="s">
        <v>1</v>
      </c>
      <c r="CK23" s="11"/>
      <c r="CL23" s="161"/>
      <c r="CM23" s="161"/>
      <c r="CN23" s="161"/>
      <c r="CO23" s="8"/>
      <c r="CP23" s="33"/>
      <c r="CQ23" s="9"/>
    </row>
    <row r="24" spans="1:95" ht="15.75">
      <c r="A24" s="18">
        <v>15</v>
      </c>
      <c r="B24" s="114" t="s">
        <v>187</v>
      </c>
      <c r="C24" s="63" t="s">
        <v>184</v>
      </c>
      <c r="D24" s="99">
        <v>2013</v>
      </c>
      <c r="E24" s="37">
        <v>41.9</v>
      </c>
      <c r="F24" s="37">
        <v>30.8</v>
      </c>
      <c r="G24" s="37">
        <f>SUM(F24-E24)</f>
        <v>-11.099999999999998</v>
      </c>
      <c r="H24" s="74"/>
      <c r="I24" s="16">
        <f>SUM(M24+T24+Y24+AD24+AI24+AN24+AU24+BB24+BI24+BN24+BU24+CB24+CI24+CP24)</f>
        <v>685</v>
      </c>
      <c r="J24" s="11"/>
      <c r="K24" s="102"/>
      <c r="L24" s="8"/>
      <c r="M24" s="112"/>
      <c r="N24" s="9"/>
      <c r="O24" s="11"/>
      <c r="P24" s="102">
        <v>110</v>
      </c>
      <c r="Q24" s="102">
        <v>116</v>
      </c>
      <c r="R24" s="107">
        <f>SUM(P24:Q24)</f>
        <v>226</v>
      </c>
      <c r="S24" s="8">
        <v>13</v>
      </c>
      <c r="T24" s="33">
        <v>50</v>
      </c>
      <c r="U24" s="9" t="s">
        <v>1</v>
      </c>
      <c r="V24" s="11"/>
      <c r="W24" s="120">
        <v>137</v>
      </c>
      <c r="X24" s="52">
        <v>14</v>
      </c>
      <c r="Y24" s="33">
        <v>40</v>
      </c>
      <c r="Z24" s="9" t="s">
        <v>1</v>
      </c>
      <c r="AA24" s="11"/>
      <c r="AB24" s="153">
        <v>124</v>
      </c>
      <c r="AC24" s="52">
        <v>14</v>
      </c>
      <c r="AD24" s="33">
        <v>40</v>
      </c>
      <c r="AE24" s="9" t="s">
        <v>1</v>
      </c>
      <c r="AF24" s="11"/>
      <c r="AG24" s="161">
        <v>113</v>
      </c>
      <c r="AH24" s="52">
        <v>13</v>
      </c>
      <c r="AI24" s="33">
        <v>50</v>
      </c>
      <c r="AJ24" s="9" t="s">
        <v>1</v>
      </c>
      <c r="AK24" s="11"/>
      <c r="AL24" s="161">
        <v>102</v>
      </c>
      <c r="AM24" s="8">
        <v>13</v>
      </c>
      <c r="AN24" s="33">
        <v>50</v>
      </c>
      <c r="AO24" s="9"/>
      <c r="AP24" s="11"/>
      <c r="AQ24" s="161"/>
      <c r="AR24" s="161"/>
      <c r="AS24" s="107"/>
      <c r="AT24" s="8"/>
      <c r="AU24" s="112"/>
      <c r="AV24" s="9"/>
      <c r="AW24" s="11"/>
      <c r="AX24" s="161"/>
      <c r="AY24" s="161"/>
      <c r="AZ24" s="161"/>
      <c r="BA24" s="8"/>
      <c r="BB24" s="112"/>
      <c r="BC24" s="9"/>
      <c r="BD24" s="11"/>
      <c r="BE24" s="161">
        <v>107</v>
      </c>
      <c r="BF24" s="161">
        <v>102</v>
      </c>
      <c r="BG24" s="161">
        <f>SUM(BE24:BF24)</f>
        <v>209</v>
      </c>
      <c r="BH24" s="8">
        <v>11</v>
      </c>
      <c r="BI24" s="33">
        <v>70</v>
      </c>
      <c r="BJ24" s="9" t="s">
        <v>1</v>
      </c>
      <c r="BK24" s="11"/>
      <c r="BL24" s="161">
        <v>97</v>
      </c>
      <c r="BM24" s="8">
        <v>8</v>
      </c>
      <c r="BN24" s="33">
        <v>95</v>
      </c>
      <c r="BO24" s="9" t="s">
        <v>1</v>
      </c>
      <c r="BP24" s="11"/>
      <c r="BQ24" s="161">
        <v>116</v>
      </c>
      <c r="BR24" s="161">
        <v>99</v>
      </c>
      <c r="BS24" s="161">
        <f>SUM(BQ24:BR24)</f>
        <v>215</v>
      </c>
      <c r="BT24" s="8">
        <v>14</v>
      </c>
      <c r="BU24" s="33">
        <v>40</v>
      </c>
      <c r="BV24" s="9" t="s">
        <v>1</v>
      </c>
      <c r="BW24" s="11"/>
      <c r="BX24" s="67">
        <v>107</v>
      </c>
      <c r="BY24" s="161">
        <v>110</v>
      </c>
      <c r="BZ24" s="161">
        <f>SUM(BX24:BY24)</f>
        <v>217</v>
      </c>
      <c r="CA24" s="8">
        <v>13</v>
      </c>
      <c r="CB24" s="33">
        <v>50</v>
      </c>
      <c r="CC24" s="9" t="s">
        <v>1</v>
      </c>
      <c r="CD24" s="11"/>
      <c r="CE24" s="161"/>
      <c r="CF24" s="161"/>
      <c r="CG24" s="161"/>
      <c r="CH24" s="8"/>
      <c r="CI24" s="112"/>
      <c r="CJ24" s="9"/>
      <c r="CK24" s="11"/>
      <c r="CL24" s="67">
        <v>117</v>
      </c>
      <c r="CM24" s="161">
        <v>122</v>
      </c>
      <c r="CN24" s="161">
        <f>SUM(CL24:CM24)</f>
        <v>239</v>
      </c>
      <c r="CO24" s="8">
        <v>8</v>
      </c>
      <c r="CP24" s="33">
        <v>200</v>
      </c>
      <c r="CQ24" s="9" t="s">
        <v>1</v>
      </c>
    </row>
    <row r="25" spans="1:95" ht="15.75">
      <c r="A25" s="18">
        <v>16</v>
      </c>
      <c r="B25" s="114" t="s">
        <v>144</v>
      </c>
      <c r="C25" s="64" t="s">
        <v>90</v>
      </c>
      <c r="D25" s="99">
        <v>2013</v>
      </c>
      <c r="E25" s="24">
        <v>37.700000000000003</v>
      </c>
      <c r="F25" s="37">
        <v>24.7</v>
      </c>
      <c r="G25" s="37">
        <f>SUM(F25-E25)</f>
        <v>-13.000000000000004</v>
      </c>
      <c r="H25" s="65"/>
      <c r="I25" s="16">
        <f>SUM(M25+T25+Y25+AD25+AI25+AN25+AU25+BB25+BI25+BN25+BU25+CB25+CI25+CP25)</f>
        <v>395</v>
      </c>
      <c r="J25" s="11"/>
      <c r="K25" s="102">
        <v>103</v>
      </c>
      <c r="L25" s="32">
        <v>11</v>
      </c>
      <c r="M25" s="33">
        <v>70</v>
      </c>
      <c r="N25" s="9" t="s">
        <v>1</v>
      </c>
      <c r="O25" s="11"/>
      <c r="P25" s="102"/>
      <c r="Q25" s="102"/>
      <c r="R25" s="107"/>
      <c r="S25" s="8"/>
      <c r="T25" s="112"/>
      <c r="U25" s="9"/>
      <c r="V25" s="11"/>
      <c r="W25" s="120">
        <v>115</v>
      </c>
      <c r="X25" s="52">
        <v>12</v>
      </c>
      <c r="Y25" s="33">
        <v>60</v>
      </c>
      <c r="Z25" s="9" t="s">
        <v>1</v>
      </c>
      <c r="AA25" s="11"/>
      <c r="AB25" s="153"/>
      <c r="AC25" s="52"/>
      <c r="AD25" s="33"/>
      <c r="AE25" s="9"/>
      <c r="AF25" s="11"/>
      <c r="AG25" s="161"/>
      <c r="AH25" s="52"/>
      <c r="AI25" s="33"/>
      <c r="AJ25" s="9"/>
      <c r="AK25" s="11"/>
      <c r="AL25" s="161"/>
      <c r="AM25" s="8"/>
      <c r="AN25" s="33"/>
      <c r="AO25" s="9" t="s">
        <v>1</v>
      </c>
      <c r="AP25" s="11"/>
      <c r="AQ25" s="161"/>
      <c r="AR25" s="161"/>
      <c r="AS25" s="107"/>
      <c r="AT25" s="8"/>
      <c r="AU25" s="112"/>
      <c r="AV25" s="9"/>
      <c r="AW25" s="11"/>
      <c r="AX25" s="161">
        <v>96</v>
      </c>
      <c r="AY25" s="161">
        <v>94</v>
      </c>
      <c r="AZ25" s="161">
        <f>SUM(AX25:AY25)</f>
        <v>190</v>
      </c>
      <c r="BA25" s="8">
        <v>6</v>
      </c>
      <c r="BB25" s="33">
        <v>115</v>
      </c>
      <c r="BC25" s="9" t="s">
        <v>1</v>
      </c>
      <c r="BD25" s="11"/>
      <c r="BE25" s="161"/>
      <c r="BF25" s="161"/>
      <c r="BG25" s="161"/>
      <c r="BH25" s="8"/>
      <c r="BI25" s="33"/>
      <c r="BJ25" s="9"/>
      <c r="BK25" s="11"/>
      <c r="BL25" s="161"/>
      <c r="BM25" s="8"/>
      <c r="BN25" s="33"/>
      <c r="BO25" s="9"/>
      <c r="BP25" s="11"/>
      <c r="BQ25" s="161">
        <v>97</v>
      </c>
      <c r="BR25" s="161">
        <v>101</v>
      </c>
      <c r="BS25" s="161">
        <f>SUM(BQ25:BR25)</f>
        <v>198</v>
      </c>
      <c r="BT25" s="8">
        <v>13</v>
      </c>
      <c r="BU25" s="33">
        <v>50</v>
      </c>
      <c r="BV25" s="9" t="s">
        <v>1</v>
      </c>
      <c r="BW25" s="11"/>
      <c r="BX25" s="67">
        <v>104</v>
      </c>
      <c r="BY25" s="161">
        <v>94</v>
      </c>
      <c r="BZ25" s="161">
        <f>SUM(BX25:BY25)</f>
        <v>198</v>
      </c>
      <c r="CA25" s="8">
        <v>12</v>
      </c>
      <c r="CB25" s="33">
        <v>60</v>
      </c>
      <c r="CC25" s="9" t="s">
        <v>1</v>
      </c>
      <c r="CD25" s="11"/>
      <c r="CE25" s="67">
        <v>111</v>
      </c>
      <c r="CF25" s="161">
        <v>116</v>
      </c>
      <c r="CG25" s="161">
        <f>SUM(CE25:CF25)</f>
        <v>227</v>
      </c>
      <c r="CH25" s="8">
        <v>14</v>
      </c>
      <c r="CI25" s="33">
        <v>40</v>
      </c>
      <c r="CJ25" s="9" t="s">
        <v>1</v>
      </c>
      <c r="CK25" s="11"/>
      <c r="CL25" s="161"/>
      <c r="CM25" s="161"/>
      <c r="CN25" s="161"/>
      <c r="CO25" s="8"/>
      <c r="CP25" s="112"/>
      <c r="CQ25" s="9"/>
    </row>
    <row r="26" spans="1:95" ht="15.75">
      <c r="A26" s="18">
        <v>17</v>
      </c>
      <c r="B26" s="114" t="s">
        <v>212</v>
      </c>
      <c r="C26" s="63" t="s">
        <v>189</v>
      </c>
      <c r="D26" s="99">
        <v>2013</v>
      </c>
      <c r="E26" s="37">
        <v>42.8</v>
      </c>
      <c r="F26" s="37">
        <v>26.9</v>
      </c>
      <c r="G26" s="37">
        <f>SUM(F26-E26)</f>
        <v>-15.899999999999999</v>
      </c>
      <c r="H26" s="74"/>
      <c r="I26" s="16">
        <f>SUM(M26+T26+Y26+AD26+AI26+AN26+AU26+BB26+BI26+BN26+BU26+CB26+CI26+CP26)</f>
        <v>395</v>
      </c>
      <c r="J26" s="11"/>
      <c r="K26" s="102"/>
      <c r="L26" s="8"/>
      <c r="M26" s="112"/>
      <c r="N26" s="9"/>
      <c r="O26" s="11"/>
      <c r="P26" s="102"/>
      <c r="Q26" s="102"/>
      <c r="R26" s="107"/>
      <c r="S26" s="8"/>
      <c r="T26" s="112"/>
      <c r="U26" s="9"/>
      <c r="V26" s="11"/>
      <c r="W26" s="120">
        <v>128</v>
      </c>
      <c r="X26" s="8">
        <v>13</v>
      </c>
      <c r="Y26" s="33">
        <v>50</v>
      </c>
      <c r="Z26" s="9" t="s">
        <v>1</v>
      </c>
      <c r="AA26" s="11"/>
      <c r="AB26" s="153">
        <v>117</v>
      </c>
      <c r="AC26" s="8">
        <v>13</v>
      </c>
      <c r="AD26" s="33">
        <v>50</v>
      </c>
      <c r="AE26" s="9" t="s">
        <v>1</v>
      </c>
      <c r="AF26" s="11"/>
      <c r="AG26" s="122">
        <v>48</v>
      </c>
      <c r="AH26" s="8">
        <v>14</v>
      </c>
      <c r="AI26" s="33">
        <v>40</v>
      </c>
      <c r="AJ26" s="9" t="s">
        <v>1</v>
      </c>
      <c r="AK26" s="11"/>
      <c r="AL26" s="161">
        <v>103</v>
      </c>
      <c r="AM26" s="8">
        <v>14</v>
      </c>
      <c r="AN26" s="33">
        <v>40</v>
      </c>
      <c r="AO26" s="9" t="s">
        <v>1</v>
      </c>
      <c r="AP26" s="11"/>
      <c r="AQ26" s="161"/>
      <c r="AR26" s="161"/>
      <c r="AS26" s="107"/>
      <c r="AT26" s="8"/>
      <c r="AU26" s="33"/>
      <c r="AV26" s="9"/>
      <c r="AW26" s="11"/>
      <c r="AX26" s="161"/>
      <c r="AY26" s="161"/>
      <c r="AZ26" s="161"/>
      <c r="BA26" s="8"/>
      <c r="BB26" s="33"/>
      <c r="BC26" s="9"/>
      <c r="BD26" s="11"/>
      <c r="BE26" s="161">
        <v>113</v>
      </c>
      <c r="BF26" s="161">
        <v>94</v>
      </c>
      <c r="BG26" s="161">
        <f>SUM(BE26:BF26)</f>
        <v>207</v>
      </c>
      <c r="BH26" s="8">
        <v>10</v>
      </c>
      <c r="BI26" s="33">
        <v>80</v>
      </c>
      <c r="BJ26" s="9" t="s">
        <v>1</v>
      </c>
      <c r="BK26" s="11"/>
      <c r="BL26" s="161">
        <v>97</v>
      </c>
      <c r="BM26" s="8">
        <v>8</v>
      </c>
      <c r="BN26" s="33">
        <v>95</v>
      </c>
      <c r="BO26" s="9" t="s">
        <v>1</v>
      </c>
      <c r="BP26" s="11"/>
      <c r="BQ26" s="161"/>
      <c r="BR26" s="161"/>
      <c r="BS26" s="161"/>
      <c r="BT26" s="8"/>
      <c r="BU26" s="33"/>
      <c r="BV26" s="9"/>
      <c r="BW26" s="11"/>
      <c r="BX26" s="67">
        <v>98</v>
      </c>
      <c r="BY26" s="161" t="s">
        <v>307</v>
      </c>
      <c r="BZ26" s="161"/>
      <c r="CA26" s="8">
        <v>14</v>
      </c>
      <c r="CB26" s="33">
        <v>40</v>
      </c>
      <c r="CC26" s="9" t="s">
        <v>1</v>
      </c>
      <c r="CD26" s="11"/>
      <c r="CE26" s="161"/>
      <c r="CF26" s="161"/>
      <c r="CG26" s="161"/>
      <c r="CH26" s="8"/>
      <c r="CI26" s="112"/>
      <c r="CJ26" s="9"/>
      <c r="CK26" s="11"/>
      <c r="CL26" s="161"/>
      <c r="CM26" s="161"/>
      <c r="CN26" s="161"/>
      <c r="CO26" s="8"/>
      <c r="CP26" s="112"/>
      <c r="CQ26" s="9"/>
    </row>
    <row r="27" spans="1:95" ht="15.75">
      <c r="A27" s="18">
        <v>18</v>
      </c>
      <c r="B27" s="114" t="s">
        <v>142</v>
      </c>
      <c r="C27" s="64" t="s">
        <v>143</v>
      </c>
      <c r="D27" s="98">
        <v>2012</v>
      </c>
      <c r="E27" s="23">
        <v>37.6</v>
      </c>
      <c r="F27" s="103">
        <v>26.2</v>
      </c>
      <c r="G27" s="37">
        <f>SUM(F27-E27)</f>
        <v>-11.400000000000002</v>
      </c>
      <c r="H27" s="65"/>
      <c r="I27" s="16">
        <f>SUM(M27+T27+Y27+AD27+AI27+AN27+AU27+BB27+BI27+BN27+BU27+CB27+CI27+CP27)</f>
        <v>280</v>
      </c>
      <c r="J27" s="11"/>
      <c r="K27" s="102">
        <v>110</v>
      </c>
      <c r="L27" s="32">
        <v>13</v>
      </c>
      <c r="M27" s="33">
        <v>50</v>
      </c>
      <c r="N27" s="9" t="s">
        <v>1</v>
      </c>
      <c r="O27" s="11"/>
      <c r="P27" s="102"/>
      <c r="Q27" s="102"/>
      <c r="R27" s="107"/>
      <c r="S27" s="8"/>
      <c r="T27" s="112"/>
      <c r="U27" s="9"/>
      <c r="V27" s="11"/>
      <c r="W27" s="120"/>
      <c r="X27" s="8"/>
      <c r="Y27" s="112"/>
      <c r="Z27" s="9"/>
      <c r="AA27" s="11"/>
      <c r="AB27" s="153"/>
      <c r="AC27" s="8"/>
      <c r="AD27" s="112"/>
      <c r="AE27" s="9"/>
      <c r="AF27" s="11"/>
      <c r="AG27" s="161"/>
      <c r="AH27" s="8"/>
      <c r="AI27" s="112"/>
      <c r="AJ27" s="9"/>
      <c r="AK27" s="11"/>
      <c r="AL27" s="161"/>
      <c r="AM27" s="8"/>
      <c r="AN27" s="112"/>
      <c r="AO27" s="9" t="s">
        <v>1</v>
      </c>
      <c r="AP27" s="11"/>
      <c r="AQ27" s="161">
        <v>100</v>
      </c>
      <c r="AR27" s="161">
        <v>110</v>
      </c>
      <c r="AS27" s="107">
        <f>SUM(AQ27:AR27)</f>
        <v>210</v>
      </c>
      <c r="AT27" s="8">
        <v>12</v>
      </c>
      <c r="AU27" s="33">
        <v>60</v>
      </c>
      <c r="AV27" s="9" t="s">
        <v>1</v>
      </c>
      <c r="AW27" s="11"/>
      <c r="AX27" s="161">
        <v>94</v>
      </c>
      <c r="AY27" s="161">
        <v>98</v>
      </c>
      <c r="AZ27" s="161">
        <f>SUM(AX27:AY27)</f>
        <v>192</v>
      </c>
      <c r="BA27" s="8">
        <v>8</v>
      </c>
      <c r="BB27" s="33">
        <v>100</v>
      </c>
      <c r="BC27" s="9" t="s">
        <v>1</v>
      </c>
      <c r="BD27" s="11"/>
      <c r="BE27" s="161"/>
      <c r="BF27" s="161"/>
      <c r="BG27" s="161"/>
      <c r="BH27" s="8"/>
      <c r="BI27" s="112"/>
      <c r="BJ27" s="9"/>
      <c r="BK27" s="11"/>
      <c r="BL27" s="161"/>
      <c r="BM27" s="8"/>
      <c r="BN27" s="112"/>
      <c r="BO27" s="9"/>
      <c r="BP27" s="11"/>
      <c r="BQ27" s="161">
        <v>93</v>
      </c>
      <c r="BR27" s="161">
        <v>98</v>
      </c>
      <c r="BS27" s="161">
        <f>SUM(BQ27:BR27)</f>
        <v>191</v>
      </c>
      <c r="BT27" s="8">
        <v>11</v>
      </c>
      <c r="BU27" s="33">
        <v>70</v>
      </c>
      <c r="BV27" s="9" t="s">
        <v>1</v>
      </c>
      <c r="BW27" s="11"/>
      <c r="BX27" s="161"/>
      <c r="BY27" s="161"/>
      <c r="BZ27" s="161"/>
      <c r="CA27" s="8"/>
      <c r="CB27" s="33"/>
      <c r="CC27" s="9"/>
      <c r="CD27" s="11"/>
      <c r="CE27" s="161"/>
      <c r="CF27" s="161"/>
      <c r="CG27" s="161"/>
      <c r="CH27" s="8"/>
      <c r="CI27" s="112"/>
      <c r="CJ27" s="9"/>
      <c r="CK27" s="11"/>
      <c r="CL27" s="161"/>
      <c r="CM27" s="161"/>
      <c r="CN27" s="161"/>
      <c r="CO27" s="8"/>
      <c r="CP27" s="112"/>
      <c r="CQ27" s="9"/>
    </row>
    <row r="28" spans="1:95" ht="15.75">
      <c r="A28" s="18">
        <v>19</v>
      </c>
      <c r="B28" s="114" t="s">
        <v>224</v>
      </c>
      <c r="C28" s="63" t="s">
        <v>189</v>
      </c>
      <c r="D28" s="98">
        <v>2012</v>
      </c>
      <c r="E28" s="37">
        <v>27.4</v>
      </c>
      <c r="F28" s="37">
        <v>21.6</v>
      </c>
      <c r="G28" s="37">
        <f>SUM(F28-E28)</f>
        <v>-5.7999999999999972</v>
      </c>
      <c r="H28" s="74"/>
      <c r="I28" s="16">
        <f>SUM(M28+T28+Y28+AD28+AI28+AN28+AU28+BB28+BI28+BN28+BU28+CB28+CI28+CP28)</f>
        <v>265</v>
      </c>
      <c r="J28" s="11"/>
      <c r="K28" s="119"/>
      <c r="L28" s="8"/>
      <c r="M28" s="112"/>
      <c r="N28" s="9"/>
      <c r="O28" s="11"/>
      <c r="P28" s="119"/>
      <c r="Q28" s="119"/>
      <c r="R28" s="107"/>
      <c r="S28" s="8"/>
      <c r="T28" s="112"/>
      <c r="U28" s="9"/>
      <c r="V28" s="11"/>
      <c r="W28" s="120"/>
      <c r="X28" s="8"/>
      <c r="Y28" s="112"/>
      <c r="Z28" s="9"/>
      <c r="AA28" s="11"/>
      <c r="AB28" s="153">
        <v>95</v>
      </c>
      <c r="AC28" s="8">
        <v>7</v>
      </c>
      <c r="AD28" s="33">
        <v>110</v>
      </c>
      <c r="AE28" s="9" t="s">
        <v>1</v>
      </c>
      <c r="AF28" s="11"/>
      <c r="AG28" s="161"/>
      <c r="AH28" s="8"/>
      <c r="AI28" s="33"/>
      <c r="AJ28" s="9"/>
      <c r="AK28" s="11"/>
      <c r="AL28" s="161">
        <v>101</v>
      </c>
      <c r="AM28" s="8">
        <v>11</v>
      </c>
      <c r="AN28" s="33">
        <v>65</v>
      </c>
      <c r="AO28" s="9" t="s">
        <v>1</v>
      </c>
      <c r="AP28" s="11"/>
      <c r="AQ28" s="161"/>
      <c r="AR28" s="161"/>
      <c r="AS28" s="107"/>
      <c r="AT28" s="8"/>
      <c r="AU28" s="33"/>
      <c r="AV28" s="9"/>
      <c r="AW28" s="11"/>
      <c r="AX28" s="161"/>
      <c r="AY28" s="161"/>
      <c r="AZ28" s="161"/>
      <c r="BA28" s="8"/>
      <c r="BB28" s="33"/>
      <c r="BC28" s="9"/>
      <c r="BD28" s="11"/>
      <c r="BE28" s="161">
        <v>99</v>
      </c>
      <c r="BF28" s="161">
        <v>96</v>
      </c>
      <c r="BG28" s="161">
        <f>SUM(BE28:BF28)</f>
        <v>195</v>
      </c>
      <c r="BH28" s="8">
        <v>9</v>
      </c>
      <c r="BI28" s="33">
        <v>90</v>
      </c>
      <c r="BJ28" s="9" t="s">
        <v>1</v>
      </c>
      <c r="BK28" s="11"/>
      <c r="BL28" s="161"/>
      <c r="BM28" s="8"/>
      <c r="BN28" s="33"/>
      <c r="BO28" s="9"/>
      <c r="BP28" s="11"/>
      <c r="BQ28" s="161"/>
      <c r="BR28" s="161"/>
      <c r="BS28" s="161"/>
      <c r="BT28" s="8"/>
      <c r="BU28" s="33"/>
      <c r="BV28" s="9"/>
      <c r="BW28" s="11"/>
      <c r="BX28" s="161"/>
      <c r="BY28" s="161"/>
      <c r="BZ28" s="161"/>
      <c r="CA28" s="8"/>
      <c r="CB28" s="33"/>
      <c r="CC28" s="9"/>
      <c r="CD28" s="11"/>
      <c r="CE28" s="161"/>
      <c r="CF28" s="161"/>
      <c r="CG28" s="161"/>
      <c r="CH28" s="8"/>
      <c r="CI28" s="112"/>
      <c r="CJ28" s="9"/>
      <c r="CK28" s="11"/>
      <c r="CL28" s="161"/>
      <c r="CM28" s="161"/>
      <c r="CN28" s="161"/>
      <c r="CO28" s="8"/>
      <c r="CP28" s="33"/>
      <c r="CQ28" s="9"/>
    </row>
    <row r="29" spans="1:95" ht="15.75">
      <c r="A29" s="18">
        <v>20</v>
      </c>
      <c r="B29" s="114" t="s">
        <v>185</v>
      </c>
      <c r="C29" s="64" t="s">
        <v>90</v>
      </c>
      <c r="D29" s="99">
        <v>2013</v>
      </c>
      <c r="E29" s="37">
        <v>53.8</v>
      </c>
      <c r="F29" s="37">
        <v>33.1</v>
      </c>
      <c r="G29" s="37">
        <f>SUM(F29-E29)</f>
        <v>-20.699999999999996</v>
      </c>
      <c r="H29" s="74"/>
      <c r="I29" s="16">
        <f>SUM(M29+T29+Y29+AD29+AI29+AN29+AU29+BB29+BI29+BN29+BU29+CB29+CI29+CP29)</f>
        <v>185</v>
      </c>
      <c r="J29" s="11"/>
      <c r="K29" s="119"/>
      <c r="L29" s="8"/>
      <c r="M29" s="112"/>
      <c r="N29" s="9"/>
      <c r="O29" s="11"/>
      <c r="P29" s="119"/>
      <c r="Q29" s="119"/>
      <c r="R29" s="107"/>
      <c r="S29" s="8"/>
      <c r="T29" s="112"/>
      <c r="U29" s="9"/>
      <c r="V29" s="11"/>
      <c r="W29" s="120"/>
      <c r="X29" s="8"/>
      <c r="Y29" s="112"/>
      <c r="Z29" s="9"/>
      <c r="AA29" s="11"/>
      <c r="AB29" s="153">
        <v>109</v>
      </c>
      <c r="AC29" s="32">
        <v>11</v>
      </c>
      <c r="AD29" s="33">
        <v>65</v>
      </c>
      <c r="AE29" s="9" t="s">
        <v>1</v>
      </c>
      <c r="AF29" s="11"/>
      <c r="AG29" s="161"/>
      <c r="AH29" s="32"/>
      <c r="AI29" s="33"/>
      <c r="AJ29" s="9"/>
      <c r="AK29" s="11"/>
      <c r="AL29" s="161"/>
      <c r="AM29" s="8"/>
      <c r="AN29" s="33"/>
      <c r="AO29" s="9"/>
      <c r="AP29" s="11"/>
      <c r="AQ29" s="161"/>
      <c r="AR29" s="161"/>
      <c r="AS29" s="107"/>
      <c r="AT29" s="8"/>
      <c r="AU29" s="33"/>
      <c r="AV29" s="9"/>
      <c r="AW29" s="11"/>
      <c r="AX29" s="161">
        <v>103</v>
      </c>
      <c r="AY29" s="161">
        <v>98</v>
      </c>
      <c r="AZ29" s="161">
        <f>SUM(AX29:AY29)</f>
        <v>201</v>
      </c>
      <c r="BA29" s="8">
        <v>9</v>
      </c>
      <c r="BB29" s="33">
        <v>90</v>
      </c>
      <c r="BC29" s="9" t="s">
        <v>1</v>
      </c>
      <c r="BD29" s="11"/>
      <c r="BE29" s="161"/>
      <c r="BF29" s="161"/>
      <c r="BG29" s="161"/>
      <c r="BH29" s="8"/>
      <c r="BI29" s="33"/>
      <c r="BJ29" s="9"/>
      <c r="BK29" s="11"/>
      <c r="BL29" s="161"/>
      <c r="BM29" s="8"/>
      <c r="BN29" s="33"/>
      <c r="BO29" s="9"/>
      <c r="BP29" s="11"/>
      <c r="BQ29" s="161">
        <v>114</v>
      </c>
      <c r="BR29" s="161">
        <v>104</v>
      </c>
      <c r="BS29" s="161">
        <f>SUM(BQ29:BR29)</f>
        <v>218</v>
      </c>
      <c r="BT29" s="8">
        <v>15</v>
      </c>
      <c r="BU29" s="33">
        <v>30</v>
      </c>
      <c r="BV29" s="9" t="s">
        <v>1</v>
      </c>
      <c r="BW29" s="11"/>
      <c r="BX29" s="161"/>
      <c r="BY29" s="161"/>
      <c r="BZ29" s="161"/>
      <c r="CA29" s="8"/>
      <c r="CB29" s="33"/>
      <c r="CC29" s="9"/>
      <c r="CD29" s="11"/>
      <c r="CE29" s="161"/>
      <c r="CF29" s="161"/>
      <c r="CG29" s="161"/>
      <c r="CH29" s="8"/>
      <c r="CI29" s="112"/>
      <c r="CJ29" s="9"/>
      <c r="CK29" s="11"/>
      <c r="CL29" s="161"/>
      <c r="CM29" s="161"/>
      <c r="CN29" s="161"/>
      <c r="CO29" s="8"/>
      <c r="CP29" s="112"/>
      <c r="CQ29" s="9"/>
    </row>
    <row r="30" spans="1:95" ht="15.75">
      <c r="A30" s="18">
        <v>21</v>
      </c>
      <c r="B30" s="114" t="s">
        <v>213</v>
      </c>
      <c r="C30" s="63" t="s">
        <v>184</v>
      </c>
      <c r="D30" s="99">
        <v>2013</v>
      </c>
      <c r="E30" s="37">
        <v>54</v>
      </c>
      <c r="F30" s="37">
        <v>54</v>
      </c>
      <c r="G30" s="37">
        <f>SUM(F30-E30)</f>
        <v>0</v>
      </c>
      <c r="H30" s="74"/>
      <c r="I30" s="16">
        <f>SUM(M30+T30+Y30+AD30+AI30+AN30+AU30+BB30+BI30+BN30+BU30+CB30+CI30+CP30)</f>
        <v>90</v>
      </c>
      <c r="J30" s="11"/>
      <c r="K30" s="134"/>
      <c r="L30" s="8"/>
      <c r="M30" s="112"/>
      <c r="N30" s="9"/>
      <c r="O30" s="11"/>
      <c r="P30" s="134"/>
      <c r="Q30" s="134"/>
      <c r="R30" s="107"/>
      <c r="S30" s="8"/>
      <c r="T30" s="112"/>
      <c r="U30" s="9"/>
      <c r="V30" s="11"/>
      <c r="W30" s="134">
        <v>139</v>
      </c>
      <c r="X30" s="8">
        <v>15</v>
      </c>
      <c r="Y30" s="33">
        <v>30</v>
      </c>
      <c r="Z30" s="9" t="s">
        <v>1</v>
      </c>
      <c r="AA30" s="11"/>
      <c r="AB30" s="153">
        <v>133</v>
      </c>
      <c r="AC30" s="8">
        <v>15</v>
      </c>
      <c r="AD30" s="33">
        <v>30</v>
      </c>
      <c r="AE30" s="9" t="s">
        <v>1</v>
      </c>
      <c r="AF30" s="11"/>
      <c r="AG30" s="122">
        <v>51</v>
      </c>
      <c r="AH30" s="8">
        <v>15</v>
      </c>
      <c r="AI30" s="33">
        <v>30</v>
      </c>
      <c r="AJ30" s="9" t="s">
        <v>1</v>
      </c>
      <c r="AK30" s="11"/>
      <c r="AL30" s="161"/>
      <c r="AM30" s="8"/>
      <c r="AN30" s="33"/>
      <c r="AO30" s="9" t="s">
        <v>1</v>
      </c>
      <c r="AP30" s="11"/>
      <c r="AQ30" s="161"/>
      <c r="AR30" s="161"/>
      <c r="AS30" s="107"/>
      <c r="AT30" s="8"/>
      <c r="AU30" s="33"/>
      <c r="AV30" s="9"/>
      <c r="AW30" s="11"/>
      <c r="AX30" s="161"/>
      <c r="AY30" s="161"/>
      <c r="AZ30" s="161"/>
      <c r="BA30" s="8"/>
      <c r="BB30" s="33"/>
      <c r="BC30" s="9"/>
      <c r="BD30" s="11"/>
      <c r="BE30" s="161"/>
      <c r="BF30" s="161"/>
      <c r="BG30" s="161"/>
      <c r="BH30" s="8"/>
      <c r="BI30" s="33"/>
      <c r="BJ30" s="9"/>
      <c r="BK30" s="11"/>
      <c r="BL30" s="161"/>
      <c r="BM30" s="8"/>
      <c r="BN30" s="33"/>
      <c r="BO30" s="9"/>
      <c r="BP30" s="7"/>
      <c r="BQ30" s="161"/>
      <c r="BR30" s="161"/>
      <c r="BS30" s="161"/>
      <c r="BT30" s="8"/>
      <c r="BU30" s="33"/>
      <c r="BV30" s="9"/>
      <c r="BW30" s="7"/>
      <c r="BX30" s="161"/>
      <c r="BY30" s="161"/>
      <c r="BZ30" s="161"/>
      <c r="CA30" s="8"/>
      <c r="CB30" s="33"/>
      <c r="CC30" s="9"/>
      <c r="CD30" s="7"/>
      <c r="CE30" s="161"/>
      <c r="CF30" s="161"/>
      <c r="CG30" s="161"/>
      <c r="CH30" s="8"/>
      <c r="CI30" s="112"/>
      <c r="CJ30" s="9"/>
      <c r="CK30" s="7"/>
      <c r="CL30" s="161"/>
      <c r="CM30" s="161"/>
      <c r="CN30" s="161"/>
      <c r="CO30" s="8"/>
      <c r="CP30" s="112"/>
      <c r="CQ30" s="9"/>
    </row>
    <row r="31" spans="1:95">
      <c r="BO31" s="4"/>
      <c r="BP31" s="189"/>
      <c r="BQ31" s="226"/>
      <c r="BR31" s="226"/>
      <c r="BS31" s="226"/>
      <c r="BT31" s="227"/>
      <c r="BU31" s="228"/>
      <c r="BV31" s="229"/>
      <c r="BW31" s="189"/>
      <c r="BX31" s="226"/>
      <c r="BY31" s="226"/>
      <c r="BZ31" s="226"/>
      <c r="CA31" s="227"/>
      <c r="CB31" s="228"/>
      <c r="CC31" s="229"/>
      <c r="CD31" s="189"/>
      <c r="CE31" s="226"/>
      <c r="CF31" s="226"/>
      <c r="CG31" s="226"/>
      <c r="CH31" s="227"/>
      <c r="CI31" s="228"/>
      <c r="CJ31" s="229"/>
      <c r="CK31" s="189"/>
      <c r="CL31" s="226"/>
      <c r="CM31" s="226"/>
      <c r="CN31" s="226"/>
      <c r="CO31" s="227"/>
      <c r="CP31" s="228"/>
      <c r="CQ31" s="229"/>
    </row>
    <row r="32" spans="1:95">
      <c r="BO32" s="4"/>
      <c r="BP32" s="189"/>
      <c r="BQ32" s="186"/>
      <c r="BR32" s="186"/>
      <c r="BS32" s="186"/>
      <c r="BT32" s="230"/>
      <c r="BU32" s="126"/>
      <c r="BV32" s="95"/>
      <c r="BW32" s="189"/>
      <c r="BX32" s="186"/>
      <c r="BY32" s="186"/>
      <c r="BZ32" s="186"/>
      <c r="CA32" s="230"/>
      <c r="CB32" s="126"/>
      <c r="CC32" s="95"/>
      <c r="CD32" s="189"/>
      <c r="CE32" s="186"/>
      <c r="CF32" s="186"/>
      <c r="CG32" s="186"/>
      <c r="CH32" s="230"/>
      <c r="CI32" s="126"/>
      <c r="CJ32" s="95"/>
      <c r="CK32" s="189"/>
      <c r="CL32" s="186"/>
      <c r="CM32" s="186"/>
      <c r="CN32" s="186"/>
      <c r="CO32" s="230"/>
      <c r="CP32" s="126"/>
      <c r="CQ32" s="95"/>
    </row>
    <row r="33" spans="67:95">
      <c r="BO33" s="4"/>
      <c r="BP33" s="189"/>
      <c r="BQ33" s="186"/>
      <c r="BR33" s="186"/>
      <c r="BS33" s="186"/>
      <c r="BT33" s="230"/>
      <c r="BU33" s="126"/>
      <c r="BV33" s="95"/>
      <c r="BW33" s="189"/>
      <c r="BX33" s="186"/>
      <c r="BY33" s="186"/>
      <c r="BZ33" s="186"/>
      <c r="CA33" s="230"/>
      <c r="CB33" s="126"/>
      <c r="CC33" s="95"/>
      <c r="CD33" s="189"/>
      <c r="CE33" s="186"/>
      <c r="CF33" s="186"/>
      <c r="CG33" s="186"/>
      <c r="CH33" s="230"/>
      <c r="CI33" s="126"/>
      <c r="CJ33" s="95"/>
      <c r="CK33" s="189"/>
      <c r="CL33" s="186"/>
      <c r="CM33" s="186"/>
      <c r="CN33" s="186"/>
      <c r="CO33" s="230"/>
      <c r="CP33" s="126"/>
      <c r="CQ33" s="95"/>
    </row>
    <row r="34" spans="67:95">
      <c r="BO34" s="4"/>
      <c r="BP34" s="189"/>
      <c r="BQ34" s="186"/>
      <c r="BR34" s="186"/>
      <c r="BS34" s="186"/>
      <c r="BT34" s="230"/>
      <c r="BU34" s="126"/>
      <c r="BV34" s="95"/>
      <c r="BW34" s="189"/>
      <c r="BX34" s="186"/>
      <c r="BY34" s="186"/>
      <c r="BZ34" s="186"/>
      <c r="CA34" s="230"/>
      <c r="CB34" s="126"/>
      <c r="CC34" s="95"/>
      <c r="CD34" s="189"/>
      <c r="CE34" s="186"/>
      <c r="CF34" s="186"/>
      <c r="CG34" s="186"/>
      <c r="CH34" s="230"/>
      <c r="CI34" s="126"/>
      <c r="CJ34" s="95"/>
      <c r="CK34" s="189"/>
      <c r="CL34" s="186"/>
      <c r="CM34" s="186"/>
      <c r="CN34" s="186"/>
      <c r="CO34" s="230"/>
      <c r="CP34" s="126"/>
      <c r="CQ34" s="95"/>
    </row>
    <row r="35" spans="67:95">
      <c r="BO35" s="4"/>
      <c r="BQ35" s="186"/>
      <c r="BR35" s="186"/>
      <c r="BS35" s="186"/>
      <c r="BT35" s="230"/>
      <c r="BU35" s="126"/>
      <c r="BV35" s="95"/>
      <c r="BX35" s="186"/>
      <c r="BY35" s="186"/>
      <c r="BZ35" s="186"/>
      <c r="CA35" s="230"/>
      <c r="CB35" s="126"/>
      <c r="CC35" s="95"/>
      <c r="CE35" s="186"/>
      <c r="CF35" s="186"/>
      <c r="CG35" s="186"/>
      <c r="CH35" s="230"/>
      <c r="CI35" s="126"/>
      <c r="CJ35" s="95"/>
      <c r="CL35" s="186"/>
      <c r="CM35" s="186"/>
      <c r="CN35" s="186"/>
      <c r="CO35" s="230"/>
      <c r="CP35" s="126"/>
      <c r="CQ35" s="95"/>
    </row>
    <row r="36" spans="67:95">
      <c r="BO36" s="4"/>
      <c r="BP36" s="189"/>
      <c r="BQ36" s="186"/>
      <c r="BR36" s="186"/>
      <c r="BS36" s="186"/>
      <c r="BT36" s="230"/>
      <c r="BU36" s="126"/>
      <c r="BV36" s="95"/>
      <c r="BW36" s="189"/>
      <c r="BX36" s="186"/>
      <c r="BY36" s="186"/>
      <c r="BZ36" s="186"/>
      <c r="CA36" s="230"/>
      <c r="CB36" s="126"/>
      <c r="CC36" s="95"/>
      <c r="CD36" s="189"/>
      <c r="CE36" s="186"/>
      <c r="CF36" s="186"/>
      <c r="CG36" s="186"/>
      <c r="CH36" s="230"/>
      <c r="CI36" s="126"/>
      <c r="CJ36" s="95"/>
      <c r="CK36" s="189"/>
      <c r="CL36" s="186"/>
      <c r="CM36" s="186"/>
      <c r="CN36" s="186"/>
      <c r="CO36" s="230"/>
      <c r="CP36" s="126"/>
      <c r="CQ36" s="95"/>
    </row>
    <row r="37" spans="67:95">
      <c r="BO37" s="4"/>
      <c r="BP37" s="189"/>
      <c r="BQ37" s="186"/>
      <c r="BR37" s="186"/>
      <c r="BS37" s="186"/>
      <c r="BT37" s="230"/>
      <c r="BU37" s="126"/>
      <c r="BV37" s="95"/>
      <c r="BW37" s="189"/>
      <c r="BX37" s="186"/>
      <c r="BY37" s="186"/>
      <c r="BZ37" s="186"/>
      <c r="CA37" s="230"/>
      <c r="CB37" s="126"/>
      <c r="CC37" s="95"/>
      <c r="CD37" s="189"/>
      <c r="CE37" s="186"/>
      <c r="CF37" s="186"/>
      <c r="CG37" s="186"/>
      <c r="CH37" s="230"/>
      <c r="CI37" s="126"/>
      <c r="CJ37" s="95"/>
      <c r="CK37" s="189"/>
      <c r="CL37" s="186"/>
      <c r="CM37" s="186"/>
      <c r="CN37" s="186"/>
      <c r="CO37" s="230"/>
      <c r="CP37" s="126"/>
      <c r="CQ37" s="95"/>
    </row>
    <row r="38" spans="67:95">
      <c r="BO38" s="4"/>
      <c r="BP38" s="189"/>
      <c r="BQ38" s="186"/>
      <c r="BR38" s="186"/>
      <c r="BS38" s="186"/>
      <c r="BT38" s="230"/>
      <c r="BU38" s="126"/>
      <c r="BV38" s="95"/>
      <c r="BW38" s="189"/>
      <c r="BX38" s="186"/>
      <c r="BY38" s="186"/>
      <c r="BZ38" s="186"/>
      <c r="CA38" s="230"/>
      <c r="CB38" s="126"/>
      <c r="CC38" s="95"/>
      <c r="CD38" s="189"/>
      <c r="CE38" s="186"/>
      <c r="CF38" s="186"/>
      <c r="CG38" s="186"/>
      <c r="CH38" s="230"/>
      <c r="CI38" s="126"/>
      <c r="CJ38" s="95"/>
      <c r="CK38" s="189"/>
      <c r="CL38" s="186"/>
      <c r="CM38" s="186"/>
      <c r="CN38" s="186"/>
      <c r="CO38" s="230"/>
      <c r="CP38" s="126"/>
      <c r="CQ38" s="95"/>
    </row>
    <row r="39" spans="67:95">
      <c r="BO39" s="4"/>
      <c r="BP39" s="189"/>
      <c r="BQ39" s="186"/>
      <c r="BR39" s="186"/>
      <c r="BS39" s="186"/>
      <c r="BT39" s="230"/>
      <c r="BU39" s="126"/>
      <c r="BV39" s="95"/>
      <c r="BW39" s="189"/>
      <c r="BX39" s="186"/>
      <c r="BY39" s="186"/>
      <c r="BZ39" s="186"/>
      <c r="CA39" s="230"/>
      <c r="CB39" s="126"/>
      <c r="CC39" s="95"/>
      <c r="CD39" s="189"/>
      <c r="CE39" s="186"/>
      <c r="CF39" s="186"/>
      <c r="CG39" s="186"/>
      <c r="CH39" s="230"/>
      <c r="CI39" s="126"/>
      <c r="CJ39" s="95"/>
      <c r="CK39" s="189"/>
      <c r="CL39" s="186"/>
      <c r="CM39" s="186"/>
      <c r="CN39" s="186"/>
      <c r="CO39" s="230"/>
      <c r="CP39" s="126"/>
      <c r="CQ39" s="95"/>
    </row>
    <row r="40" spans="67:95">
      <c r="BO40" s="4"/>
      <c r="BP40" s="189"/>
      <c r="BQ40" s="186"/>
      <c r="BR40" s="186"/>
      <c r="BS40" s="186"/>
      <c r="BT40" s="230"/>
      <c r="BU40" s="126"/>
      <c r="BV40" s="95"/>
      <c r="BW40" s="189"/>
      <c r="BX40" s="186"/>
      <c r="BY40" s="186"/>
      <c r="BZ40" s="186"/>
      <c r="CA40" s="230"/>
      <c r="CB40" s="126"/>
      <c r="CC40" s="95"/>
      <c r="CD40" s="189"/>
      <c r="CE40" s="186"/>
      <c r="CF40" s="186"/>
      <c r="CG40" s="186"/>
      <c r="CH40" s="230"/>
      <c r="CI40" s="126"/>
      <c r="CJ40" s="95"/>
      <c r="CK40" s="189"/>
      <c r="CL40" s="186"/>
      <c r="CM40" s="186"/>
      <c r="CN40" s="186"/>
      <c r="CO40" s="230"/>
      <c r="CP40" s="126"/>
      <c r="CQ40" s="95"/>
    </row>
    <row r="41" spans="67:95">
      <c r="BO41" s="4"/>
      <c r="BQ41" s="186"/>
      <c r="BR41" s="186"/>
      <c r="BS41" s="231"/>
      <c r="BT41" s="4"/>
      <c r="BU41" s="4"/>
      <c r="BV41" s="4"/>
      <c r="BX41" s="186"/>
      <c r="BY41" s="186"/>
      <c r="BZ41" s="231"/>
      <c r="CA41" s="4"/>
      <c r="CB41" s="4"/>
      <c r="CC41" s="4"/>
      <c r="CE41" s="186"/>
      <c r="CF41" s="186"/>
      <c r="CG41" s="231"/>
      <c r="CH41" s="4"/>
      <c r="CI41" s="4"/>
      <c r="CJ41" s="4"/>
      <c r="CL41" s="186"/>
      <c r="CM41" s="186"/>
      <c r="CN41" s="231"/>
      <c r="CO41" s="4"/>
      <c r="CP41" s="4"/>
      <c r="CQ41" s="4"/>
    </row>
    <row r="42" spans="67:95">
      <c r="BO42" s="4"/>
      <c r="BQ42" s="186"/>
      <c r="BR42" s="186"/>
      <c r="BS42" s="231"/>
      <c r="BT42" s="4"/>
      <c r="BU42" s="4"/>
      <c r="BV42" s="4"/>
      <c r="BX42" s="186"/>
      <c r="BY42" s="186"/>
      <c r="BZ42" s="231"/>
      <c r="CA42" s="4"/>
      <c r="CB42" s="4"/>
      <c r="CC42" s="4"/>
      <c r="CE42" s="186"/>
      <c r="CF42" s="186"/>
      <c r="CG42" s="231"/>
      <c r="CH42" s="4"/>
      <c r="CI42" s="4"/>
      <c r="CJ42" s="4"/>
      <c r="CL42" s="186"/>
      <c r="CM42" s="186"/>
      <c r="CN42" s="231"/>
      <c r="CO42" s="4"/>
      <c r="CP42" s="4"/>
      <c r="CQ42" s="4"/>
    </row>
    <row r="43" spans="67:95">
      <c r="BO43" s="4"/>
      <c r="BQ43" s="186"/>
      <c r="BR43" s="186"/>
      <c r="BS43" s="231"/>
      <c r="BT43" s="4"/>
      <c r="BU43" s="4"/>
      <c r="BV43" s="4"/>
      <c r="BX43" s="186"/>
      <c r="BY43" s="186"/>
      <c r="BZ43" s="231"/>
      <c r="CA43" s="4"/>
      <c r="CB43" s="4"/>
      <c r="CC43" s="4"/>
      <c r="CE43" s="186"/>
      <c r="CF43" s="186"/>
      <c r="CG43" s="231"/>
      <c r="CH43" s="4"/>
      <c r="CI43" s="4"/>
      <c r="CJ43" s="4"/>
      <c r="CL43" s="186"/>
      <c r="CM43" s="186"/>
      <c r="CN43" s="231"/>
      <c r="CO43" s="4"/>
      <c r="CP43" s="4"/>
      <c r="CQ43" s="4"/>
    </row>
    <row r="44" spans="67:95">
      <c r="BO44" s="4"/>
      <c r="BQ44" s="186"/>
      <c r="BR44" s="186"/>
      <c r="BS44" s="231"/>
      <c r="BT44" s="4"/>
      <c r="BU44" s="4"/>
      <c r="BV44" s="4"/>
      <c r="BX44" s="186"/>
      <c r="BY44" s="186"/>
      <c r="BZ44" s="231"/>
      <c r="CA44" s="4"/>
      <c r="CB44" s="4"/>
      <c r="CC44" s="4"/>
      <c r="CE44" s="186"/>
      <c r="CF44" s="186"/>
      <c r="CG44" s="231"/>
      <c r="CH44" s="4"/>
      <c r="CI44" s="4"/>
      <c r="CJ44" s="4"/>
      <c r="CL44" s="186"/>
      <c r="CM44" s="186"/>
      <c r="CN44" s="231"/>
      <c r="CO44" s="4"/>
      <c r="CP44" s="4"/>
      <c r="CQ44" s="4"/>
    </row>
    <row r="45" spans="67:95">
      <c r="BO45" s="4"/>
      <c r="BQ45" s="186"/>
      <c r="BR45" s="186"/>
      <c r="BS45" s="231"/>
      <c r="BT45" s="4"/>
      <c r="BU45" s="4"/>
      <c r="BV45" s="4"/>
      <c r="BX45" s="186"/>
      <c r="BY45" s="186"/>
      <c r="BZ45" s="231"/>
      <c r="CA45" s="4"/>
      <c r="CB45" s="4"/>
      <c r="CC45" s="4"/>
      <c r="CE45" s="186"/>
      <c r="CF45" s="186"/>
      <c r="CG45" s="231"/>
      <c r="CH45" s="4"/>
      <c r="CI45" s="4"/>
      <c r="CJ45" s="4"/>
      <c r="CL45" s="186"/>
      <c r="CM45" s="186"/>
      <c r="CN45" s="231"/>
      <c r="CO45" s="4"/>
      <c r="CP45" s="4"/>
      <c r="CQ45" s="4"/>
    </row>
    <row r="46" spans="67:95">
      <c r="BO46" s="4"/>
      <c r="BQ46" s="186"/>
      <c r="BR46" s="186"/>
      <c r="BS46" s="231"/>
      <c r="BT46" s="4"/>
      <c r="BU46" s="4"/>
      <c r="BV46" s="4"/>
      <c r="BX46" s="186"/>
      <c r="BY46" s="186"/>
      <c r="BZ46" s="231"/>
      <c r="CA46" s="4"/>
      <c r="CB46" s="4"/>
      <c r="CC46" s="4"/>
      <c r="CE46" s="186"/>
      <c r="CF46" s="186"/>
      <c r="CG46" s="231"/>
      <c r="CH46" s="4"/>
      <c r="CI46" s="4"/>
      <c r="CJ46" s="4"/>
      <c r="CL46" s="186"/>
      <c r="CM46" s="186"/>
      <c r="CN46" s="231"/>
      <c r="CO46" s="4"/>
      <c r="CP46" s="4"/>
      <c r="CQ46" s="4"/>
    </row>
    <row r="47" spans="67:95">
      <c r="BO47" s="4"/>
      <c r="BQ47" s="186"/>
      <c r="BR47" s="186"/>
      <c r="BS47" s="231"/>
      <c r="BT47" s="4"/>
      <c r="BU47" s="4"/>
      <c r="BV47" s="4"/>
      <c r="BX47" s="186"/>
      <c r="BY47" s="186"/>
      <c r="BZ47" s="231"/>
      <c r="CA47" s="4"/>
      <c r="CB47" s="4"/>
      <c r="CC47" s="4"/>
      <c r="CE47" s="186"/>
      <c r="CF47" s="186"/>
      <c r="CG47" s="231"/>
      <c r="CH47" s="4"/>
      <c r="CI47" s="4"/>
      <c r="CJ47" s="4"/>
      <c r="CL47" s="186"/>
      <c r="CM47" s="186"/>
      <c r="CN47" s="231"/>
      <c r="CO47" s="4"/>
      <c r="CP47" s="4"/>
      <c r="CQ47" s="4"/>
    </row>
    <row r="48" spans="67:95">
      <c r="BO48" s="4"/>
      <c r="BQ48" s="186"/>
      <c r="BR48" s="186"/>
      <c r="BS48" s="231"/>
      <c r="BT48" s="4"/>
      <c r="BU48" s="4"/>
      <c r="BV48" s="4"/>
      <c r="BX48" s="186"/>
      <c r="BY48" s="186"/>
      <c r="BZ48" s="231"/>
      <c r="CA48" s="4"/>
      <c r="CB48" s="4"/>
      <c r="CC48" s="4"/>
      <c r="CE48" s="186"/>
      <c r="CF48" s="186"/>
      <c r="CG48" s="231"/>
      <c r="CH48" s="4"/>
      <c r="CI48" s="4"/>
      <c r="CJ48" s="4"/>
      <c r="CL48" s="186"/>
      <c r="CM48" s="186"/>
      <c r="CN48" s="231"/>
      <c r="CO48" s="4"/>
      <c r="CP48" s="4"/>
      <c r="CQ48" s="4"/>
    </row>
    <row r="49" spans="67:95">
      <c r="BO49" s="4"/>
      <c r="BQ49" s="186"/>
      <c r="BR49" s="186"/>
      <c r="BS49" s="231"/>
      <c r="BT49" s="4"/>
      <c r="BU49" s="4"/>
      <c r="BV49" s="4"/>
      <c r="BX49" s="186"/>
      <c r="BY49" s="186"/>
      <c r="BZ49" s="231"/>
      <c r="CA49" s="4"/>
      <c r="CB49" s="4"/>
      <c r="CC49" s="4"/>
      <c r="CE49" s="186"/>
      <c r="CF49" s="186"/>
      <c r="CG49" s="231"/>
      <c r="CH49" s="4"/>
      <c r="CI49" s="4"/>
      <c r="CJ49" s="4"/>
      <c r="CL49" s="186"/>
      <c r="CM49" s="186"/>
      <c r="CN49" s="231"/>
      <c r="CO49" s="4"/>
      <c r="CP49" s="4"/>
      <c r="CQ49" s="4"/>
    </row>
    <row r="50" spans="67:95">
      <c r="BO50" s="4"/>
      <c r="BQ50" s="186"/>
      <c r="BR50" s="186"/>
      <c r="BS50" s="231"/>
      <c r="BT50" s="4"/>
      <c r="BU50" s="4"/>
      <c r="BV50" s="4"/>
      <c r="BX50" s="186"/>
      <c r="BY50" s="186"/>
      <c r="BZ50" s="231"/>
      <c r="CA50" s="4"/>
      <c r="CB50" s="4"/>
      <c r="CC50" s="4"/>
      <c r="CE50" s="186"/>
      <c r="CF50" s="186"/>
      <c r="CG50" s="231"/>
      <c r="CH50" s="4"/>
      <c r="CI50" s="4"/>
      <c r="CJ50" s="4"/>
      <c r="CL50" s="186"/>
      <c r="CM50" s="186"/>
      <c r="CN50" s="231"/>
      <c r="CO50" s="4"/>
      <c r="CP50" s="4"/>
      <c r="CQ50" s="4"/>
    </row>
    <row r="51" spans="67:95">
      <c r="BO51" s="4"/>
      <c r="BQ51" s="186"/>
      <c r="BR51" s="186"/>
      <c r="BS51" s="231"/>
      <c r="BT51" s="4"/>
      <c r="BU51" s="4"/>
      <c r="BV51" s="4"/>
      <c r="BX51" s="186"/>
      <c r="BY51" s="186"/>
      <c r="BZ51" s="231"/>
      <c r="CA51" s="4"/>
      <c r="CB51" s="4"/>
      <c r="CC51" s="4"/>
      <c r="CE51" s="186"/>
      <c r="CF51" s="186"/>
      <c r="CG51" s="231"/>
      <c r="CH51" s="4"/>
      <c r="CI51" s="4"/>
      <c r="CJ51" s="4"/>
      <c r="CL51" s="186"/>
      <c r="CM51" s="186"/>
      <c r="CN51" s="231"/>
      <c r="CO51" s="4"/>
      <c r="CP51" s="4"/>
      <c r="CQ51" s="4"/>
    </row>
    <row r="52" spans="67:95">
      <c r="BO52" s="4"/>
      <c r="BQ52" s="186"/>
      <c r="BR52" s="186"/>
      <c r="BS52" s="231"/>
      <c r="BT52" s="4"/>
      <c r="BU52" s="4"/>
      <c r="BV52" s="4"/>
      <c r="BX52" s="186"/>
      <c r="BY52" s="186"/>
      <c r="BZ52" s="231"/>
      <c r="CA52" s="4"/>
      <c r="CB52" s="4"/>
      <c r="CC52" s="4"/>
      <c r="CE52" s="186"/>
      <c r="CF52" s="186"/>
      <c r="CG52" s="231"/>
      <c r="CH52" s="4"/>
      <c r="CI52" s="4"/>
      <c r="CJ52" s="4"/>
      <c r="CL52" s="186"/>
      <c r="CM52" s="186"/>
      <c r="CN52" s="231"/>
      <c r="CO52" s="4"/>
      <c r="CP52" s="4"/>
      <c r="CQ52" s="4"/>
    </row>
    <row r="53" spans="67:95">
      <c r="BO53" s="4"/>
      <c r="BQ53" s="186"/>
      <c r="BR53" s="186"/>
      <c r="BS53" s="231"/>
      <c r="BT53" s="4"/>
      <c r="BU53" s="4"/>
      <c r="BV53" s="4"/>
      <c r="BX53" s="186"/>
      <c r="BY53" s="186"/>
      <c r="BZ53" s="231"/>
      <c r="CA53" s="4"/>
      <c r="CB53" s="4"/>
      <c r="CC53" s="4"/>
      <c r="CE53" s="186"/>
      <c r="CF53" s="186"/>
      <c r="CG53" s="231"/>
      <c r="CH53" s="4"/>
      <c r="CI53" s="4"/>
      <c r="CJ53" s="4"/>
      <c r="CL53" s="186"/>
      <c r="CM53" s="186"/>
      <c r="CN53" s="231"/>
      <c r="CO53" s="4"/>
      <c r="CP53" s="4"/>
      <c r="CQ53" s="4"/>
    </row>
  </sheetData>
  <sortState ref="B10:CQ30">
    <sortCondition descending="1" ref="I10:I30"/>
  </sortState>
  <mergeCells count="54">
    <mergeCell ref="AX7:BC7"/>
    <mergeCell ref="AX8:BC8"/>
    <mergeCell ref="BB9:BC9"/>
    <mergeCell ref="BE7:BJ7"/>
    <mergeCell ref="BE8:BJ8"/>
    <mergeCell ref="BI9:BJ9"/>
    <mergeCell ref="AQ7:AV7"/>
    <mergeCell ref="AQ8:AV8"/>
    <mergeCell ref="AU9:AV9"/>
    <mergeCell ref="AG1:AJ2"/>
    <mergeCell ref="AG7:AJ7"/>
    <mergeCell ref="AI9:AJ9"/>
    <mergeCell ref="AN9:AO9"/>
    <mergeCell ref="AL7:AO7"/>
    <mergeCell ref="AL8:AO8"/>
    <mergeCell ref="AB1:AE2"/>
    <mergeCell ref="AB7:AE7"/>
    <mergeCell ref="AD9:AE9"/>
    <mergeCell ref="AB8:AE8"/>
    <mergeCell ref="AG8:AJ8"/>
    <mergeCell ref="W7:Z7"/>
    <mergeCell ref="Y9:Z9"/>
    <mergeCell ref="P7:U7"/>
    <mergeCell ref="P8:U8"/>
    <mergeCell ref="W8:Z8"/>
    <mergeCell ref="T9:U9"/>
    <mergeCell ref="BL7:BO7"/>
    <mergeCell ref="BL8:BO8"/>
    <mergeCell ref="BN9:BO9"/>
    <mergeCell ref="A1:I4"/>
    <mergeCell ref="K1:N2"/>
    <mergeCell ref="K7:N7"/>
    <mergeCell ref="B8:B9"/>
    <mergeCell ref="C8:C9"/>
    <mergeCell ref="D8:D9"/>
    <mergeCell ref="E8:E9"/>
    <mergeCell ref="I7:I9"/>
    <mergeCell ref="M9:N9"/>
    <mergeCell ref="G8:G9"/>
    <mergeCell ref="K8:N8"/>
    <mergeCell ref="F8:F9"/>
    <mergeCell ref="W1:Z2"/>
    <mergeCell ref="BQ7:BV7"/>
    <mergeCell ref="BX7:CC7"/>
    <mergeCell ref="BQ8:BV8"/>
    <mergeCell ref="BX8:CC8"/>
    <mergeCell ref="BU9:BV9"/>
    <mergeCell ref="CB9:CC9"/>
    <mergeCell ref="CL7:CQ7"/>
    <mergeCell ref="CL8:CQ8"/>
    <mergeCell ref="CP9:CQ9"/>
    <mergeCell ref="CE7:CJ7"/>
    <mergeCell ref="CE8:CJ8"/>
    <mergeCell ref="CI9:CJ9"/>
  </mergeCells>
  <pageMargins left="0.41" right="0.25" top="0.65" bottom="0.75" header="0.3" footer="0.3"/>
  <pageSetup paperSize="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published="0">
    <pageSetUpPr fitToPage="1"/>
  </sheetPr>
  <dimension ref="A1:CG36"/>
  <sheetViews>
    <sheetView zoomScale="106" zoomScaleNormal="106" workbookViewId="0">
      <pane xSplit="11295" topLeftCell="CA1"/>
      <selection activeCell="B5" sqref="B5"/>
      <selection pane="topRight" activeCell="J1" sqref="J1:J1048576"/>
    </sheetView>
  </sheetViews>
  <sheetFormatPr baseColWidth="10" defaultRowHeight="15"/>
  <cols>
    <col min="1" max="1" width="3.28515625" style="17" customWidth="1"/>
    <col min="2" max="2" width="32.140625" style="17" customWidth="1"/>
    <col min="3" max="3" width="18.85546875" style="17" customWidth="1"/>
    <col min="4" max="4" width="6.85546875" style="17" bestFit="1" customWidth="1"/>
    <col min="5" max="5" width="5.42578125" style="20" bestFit="1" customWidth="1"/>
    <col min="6" max="6" width="4.85546875" style="34" bestFit="1" customWidth="1"/>
    <col min="7" max="7" width="5.42578125" style="34" bestFit="1" customWidth="1"/>
    <col min="8" max="8" width="0.85546875" style="1" customWidth="1"/>
    <col min="9" max="9" width="20" style="4" customWidth="1"/>
    <col min="10" max="10" width="0.85546875" style="4" customWidth="1"/>
    <col min="11" max="11" width="7.85546875" style="1" customWidth="1"/>
    <col min="12" max="12" width="6.7109375" style="1" customWidth="1"/>
    <col min="13" max="13" width="6.28515625" style="1" customWidth="1"/>
    <col min="14" max="14" width="4" style="1" customWidth="1"/>
    <col min="15" max="15" width="0.85546875" style="4" customWidth="1"/>
    <col min="16" max="17" width="7.85546875" style="106" customWidth="1"/>
    <col min="18" max="18" width="7.5703125" style="1" customWidth="1"/>
    <col min="19" max="19" width="6.140625" style="1" customWidth="1"/>
    <col min="20" max="20" width="6.28515625" style="1" customWidth="1"/>
    <col min="21" max="21" width="4" style="1" customWidth="1"/>
    <col min="22" max="22" width="0.85546875" style="4" customWidth="1"/>
    <col min="23" max="23" width="7.85546875" style="1" customWidth="1"/>
    <col min="24" max="24" width="6.7109375" style="1" customWidth="1"/>
    <col min="25" max="25" width="6.28515625" style="1" customWidth="1"/>
    <col min="26" max="26" width="4" style="1" customWidth="1"/>
    <col min="27" max="27" width="0.85546875" style="4" customWidth="1"/>
    <col min="28" max="28" width="7.85546875" style="106" customWidth="1"/>
    <col min="29" max="29" width="6.140625" style="1" customWidth="1"/>
    <col min="30" max="30" width="6.28515625" style="1" customWidth="1"/>
    <col min="31" max="31" width="4" style="1" customWidth="1"/>
    <col min="32" max="32" width="0.85546875" style="4" customWidth="1"/>
    <col min="33" max="34" width="7.85546875" style="106" customWidth="1"/>
    <col min="35" max="35" width="7.5703125" style="1" customWidth="1"/>
    <col min="36" max="36" width="6.140625" style="1" customWidth="1"/>
    <col min="37" max="37" width="6.28515625" style="1" customWidth="1"/>
    <col min="38" max="38" width="4" style="1" customWidth="1"/>
    <col min="39" max="39" width="0.85546875" style="4" customWidth="1"/>
    <col min="40" max="41" width="7.85546875" style="106" customWidth="1"/>
    <col min="42" max="42" width="7.5703125" style="213" customWidth="1"/>
    <col min="43" max="43" width="6.140625" style="1" customWidth="1"/>
    <col min="44" max="44" width="6.28515625" style="1" customWidth="1"/>
    <col min="45" max="45" width="4" style="1" customWidth="1"/>
    <col min="46" max="46" width="0.85546875" style="4" customWidth="1"/>
    <col min="47" max="48" width="7.85546875" style="106" customWidth="1"/>
    <col min="49" max="49" width="7.5703125" style="215" customWidth="1"/>
    <col min="50" max="50" width="6.140625" style="1" customWidth="1"/>
    <col min="51" max="51" width="6.28515625" style="1" customWidth="1"/>
    <col min="52" max="52" width="4" style="1" customWidth="1"/>
    <col min="53" max="53" width="0.85546875" style="4" customWidth="1"/>
    <col min="54" max="54" width="7.85546875" style="106" customWidth="1"/>
    <col min="55" max="55" width="6.140625" style="1" customWidth="1"/>
    <col min="56" max="56" width="6.28515625" style="1" customWidth="1"/>
    <col min="57" max="57" width="4" style="1" customWidth="1"/>
    <col min="58" max="58" width="0.85546875" style="4" customWidth="1"/>
    <col min="59" max="60" width="7.85546875" style="106" customWidth="1"/>
    <col min="61" max="61" width="7.5703125" style="222" customWidth="1"/>
    <col min="62" max="62" width="6.140625" style="1" customWidth="1"/>
    <col min="63" max="63" width="6.28515625" style="1" customWidth="1"/>
    <col min="64" max="64" width="4" style="1" customWidth="1"/>
    <col min="65" max="65" width="0.85546875" style="4" customWidth="1"/>
    <col min="66" max="67" width="7.85546875" style="106" customWidth="1"/>
    <col min="68" max="68" width="7.5703125" style="222" customWidth="1"/>
    <col min="69" max="69" width="6.140625" style="1" customWidth="1"/>
    <col min="70" max="70" width="6.28515625" style="1" customWidth="1"/>
    <col min="71" max="71" width="4" style="1" customWidth="1"/>
    <col min="72" max="72" width="0.85546875" style="4" customWidth="1"/>
    <col min="73" max="74" width="7.85546875" style="106" customWidth="1"/>
    <col min="75" max="75" width="7.5703125" style="235" customWidth="1"/>
    <col min="76" max="76" width="6.140625" style="1" customWidth="1"/>
    <col min="77" max="77" width="6.28515625" style="1" customWidth="1"/>
    <col min="78" max="78" width="4" style="1" customWidth="1"/>
    <col min="79" max="79" width="0.85546875" style="4" customWidth="1"/>
    <col min="80" max="81" width="7.85546875" style="106" customWidth="1"/>
    <col min="82" max="82" width="7.5703125" style="243" customWidth="1"/>
    <col min="83" max="83" width="6.140625" style="1" customWidth="1"/>
    <col min="84" max="84" width="6.28515625" style="1" customWidth="1"/>
    <col min="85" max="85" width="4" style="1" customWidth="1"/>
    <col min="86" max="16384" width="11.42578125" style="1"/>
  </cols>
  <sheetData>
    <row r="1" spans="1:85" ht="15.75" customHeight="1" thickTop="1">
      <c r="A1" s="285"/>
      <c r="B1" s="286"/>
      <c r="C1" s="286"/>
      <c r="D1" s="286"/>
      <c r="E1" s="286"/>
      <c r="F1" s="286"/>
      <c r="G1" s="286"/>
      <c r="H1" s="286"/>
      <c r="I1" s="287"/>
      <c r="K1" s="303"/>
      <c r="L1" s="303"/>
      <c r="M1" s="303"/>
      <c r="N1" s="303"/>
      <c r="W1" s="303"/>
      <c r="X1" s="303"/>
      <c r="Y1" s="303"/>
      <c r="Z1" s="303"/>
    </row>
    <row r="2" spans="1:85" ht="15" customHeight="1">
      <c r="A2" s="288"/>
      <c r="B2" s="289"/>
      <c r="C2" s="289"/>
      <c r="D2" s="289"/>
      <c r="E2" s="289"/>
      <c r="F2" s="289"/>
      <c r="G2" s="289"/>
      <c r="H2" s="289"/>
      <c r="I2" s="290"/>
      <c r="K2" s="303"/>
      <c r="L2" s="303"/>
      <c r="M2" s="303"/>
      <c r="N2" s="303"/>
      <c r="W2" s="303"/>
      <c r="X2" s="303"/>
      <c r="Y2" s="303"/>
      <c r="Z2" s="303"/>
    </row>
    <row r="3" spans="1:85">
      <c r="A3" s="288"/>
      <c r="B3" s="289"/>
      <c r="C3" s="289"/>
      <c r="D3" s="289"/>
      <c r="E3" s="289"/>
      <c r="F3" s="289"/>
      <c r="G3" s="289"/>
      <c r="H3" s="289"/>
      <c r="I3" s="290"/>
      <c r="P3" s="332"/>
      <c r="Q3" s="332"/>
      <c r="R3" s="332"/>
      <c r="S3" s="332"/>
      <c r="T3" s="332"/>
      <c r="U3" s="332"/>
      <c r="AB3" s="332"/>
      <c r="AC3" s="332"/>
      <c r="AD3" s="332"/>
      <c r="AE3" s="332"/>
      <c r="AG3" s="332"/>
      <c r="AH3" s="332"/>
      <c r="AI3" s="332"/>
      <c r="AJ3" s="332"/>
      <c r="AK3" s="332"/>
      <c r="AL3" s="332"/>
      <c r="BB3" s="332"/>
      <c r="BC3" s="332"/>
      <c r="BD3" s="332"/>
      <c r="BE3" s="332"/>
    </row>
    <row r="4" spans="1:85" ht="15.75" customHeight="1" thickBot="1">
      <c r="A4" s="291"/>
      <c r="B4" s="292"/>
      <c r="C4" s="292"/>
      <c r="D4" s="292"/>
      <c r="E4" s="292"/>
      <c r="F4" s="292"/>
      <c r="G4" s="292"/>
      <c r="H4" s="292"/>
      <c r="I4" s="293"/>
      <c r="P4" s="174"/>
      <c r="Q4" s="174"/>
      <c r="R4" s="171"/>
      <c r="S4" s="171"/>
      <c r="T4" s="171"/>
      <c r="U4" s="171"/>
      <c r="AB4" s="174"/>
      <c r="AC4" s="171"/>
      <c r="AD4" s="171"/>
      <c r="AE4" s="171"/>
      <c r="AG4" s="174"/>
      <c r="AH4" s="174"/>
      <c r="AI4" s="171"/>
      <c r="AJ4" s="171"/>
      <c r="AK4" s="171"/>
      <c r="AL4" s="171"/>
    </row>
    <row r="5" spans="1:85" ht="16.5" customHeight="1" thickTop="1">
      <c r="B5" s="85" t="s">
        <v>145</v>
      </c>
      <c r="H5" s="5"/>
      <c r="I5" s="12" t="s">
        <v>3</v>
      </c>
      <c r="J5" s="14"/>
      <c r="K5" s="304" t="s">
        <v>134</v>
      </c>
      <c r="L5" s="305"/>
      <c r="M5" s="305"/>
      <c r="N5" s="306"/>
      <c r="O5" s="14"/>
      <c r="P5" s="270" t="s">
        <v>211</v>
      </c>
      <c r="Q5" s="271"/>
      <c r="R5" s="271"/>
      <c r="S5" s="271"/>
      <c r="T5" s="271"/>
      <c r="U5" s="272"/>
      <c r="V5" s="14"/>
      <c r="W5" s="304" t="s">
        <v>239</v>
      </c>
      <c r="X5" s="305"/>
      <c r="Y5" s="305"/>
      <c r="Z5" s="306"/>
      <c r="AA5" s="14"/>
      <c r="AB5" s="270" t="s">
        <v>260</v>
      </c>
      <c r="AC5" s="271"/>
      <c r="AD5" s="271"/>
      <c r="AE5" s="272"/>
      <c r="AF5" s="14"/>
      <c r="AG5" s="270" t="s">
        <v>271</v>
      </c>
      <c r="AH5" s="271"/>
      <c r="AI5" s="271"/>
      <c r="AJ5" s="271"/>
      <c r="AK5" s="271"/>
      <c r="AL5" s="272"/>
      <c r="AM5" s="163"/>
      <c r="AT5" s="163"/>
      <c r="AZ5" s="4"/>
      <c r="BA5" s="163"/>
      <c r="BB5" s="333"/>
      <c r="BC5" s="333"/>
      <c r="BD5" s="333"/>
      <c r="BE5" s="333"/>
      <c r="BF5" s="163"/>
      <c r="BM5" s="163"/>
      <c r="BT5" s="163"/>
      <c r="CA5" s="163"/>
    </row>
    <row r="6" spans="1:85" ht="15" customHeight="1">
      <c r="C6" s="44" t="s">
        <v>268</v>
      </c>
      <c r="H6" s="5"/>
      <c r="I6" s="13" t="s">
        <v>36</v>
      </c>
      <c r="J6" s="15"/>
      <c r="K6" s="341" t="s">
        <v>146</v>
      </c>
      <c r="L6" s="342"/>
      <c r="M6" s="342"/>
      <c r="N6" s="343"/>
      <c r="O6" s="15"/>
      <c r="P6" s="338" t="s">
        <v>248</v>
      </c>
      <c r="Q6" s="339"/>
      <c r="R6" s="339"/>
      <c r="S6" s="339"/>
      <c r="T6" s="339"/>
      <c r="U6" s="340"/>
      <c r="V6" s="15"/>
      <c r="W6" s="341" t="s">
        <v>40</v>
      </c>
      <c r="X6" s="342"/>
      <c r="Y6" s="342"/>
      <c r="Z6" s="343"/>
      <c r="AA6" s="15"/>
      <c r="AB6" s="338" t="s">
        <v>45</v>
      </c>
      <c r="AC6" s="339"/>
      <c r="AD6" s="339"/>
      <c r="AE6" s="340"/>
      <c r="AF6" s="15"/>
      <c r="AG6" s="338" t="s">
        <v>140</v>
      </c>
      <c r="AH6" s="339"/>
      <c r="AI6" s="339"/>
      <c r="AJ6" s="339"/>
      <c r="AK6" s="339"/>
      <c r="AL6" s="340"/>
      <c r="AM6" s="10"/>
      <c r="AN6" s="270" t="s">
        <v>275</v>
      </c>
      <c r="AO6" s="271"/>
      <c r="AP6" s="271"/>
      <c r="AQ6" s="271"/>
      <c r="AR6" s="271"/>
      <c r="AS6" s="272"/>
      <c r="AT6" s="165"/>
      <c r="BA6" s="15"/>
      <c r="BB6" s="270" t="s">
        <v>285</v>
      </c>
      <c r="BC6" s="271"/>
      <c r="BD6" s="271"/>
      <c r="BE6" s="272"/>
      <c r="BF6" s="10"/>
      <c r="BG6" s="270" t="s">
        <v>295</v>
      </c>
      <c r="BH6" s="271"/>
      <c r="BI6" s="271"/>
      <c r="BJ6" s="271"/>
      <c r="BK6" s="271"/>
      <c r="BL6" s="272"/>
      <c r="BM6" s="10"/>
      <c r="BN6" s="270" t="s">
        <v>296</v>
      </c>
      <c r="BO6" s="271"/>
      <c r="BP6" s="271"/>
      <c r="BQ6" s="271"/>
      <c r="BR6" s="271"/>
      <c r="BS6" s="272"/>
      <c r="BT6" s="10"/>
      <c r="BU6" s="270" t="s">
        <v>308</v>
      </c>
      <c r="BV6" s="271"/>
      <c r="BW6" s="271"/>
      <c r="BX6" s="271"/>
      <c r="BY6" s="271"/>
      <c r="BZ6" s="272"/>
      <c r="CA6" s="10"/>
      <c r="CB6" s="270" t="s">
        <v>315</v>
      </c>
      <c r="CC6" s="271"/>
      <c r="CD6" s="271"/>
      <c r="CE6" s="271"/>
      <c r="CF6" s="271"/>
      <c r="CG6" s="272"/>
    </row>
    <row r="7" spans="1:85" ht="15" customHeight="1">
      <c r="C7" s="62" t="s">
        <v>200</v>
      </c>
      <c r="D7" s="19" t="s">
        <v>11</v>
      </c>
      <c r="F7" s="22"/>
      <c r="G7" s="22"/>
      <c r="H7" s="6"/>
      <c r="I7" s="294" t="s">
        <v>5</v>
      </c>
      <c r="J7" s="10"/>
      <c r="K7" s="344" t="s">
        <v>251</v>
      </c>
      <c r="L7" s="344"/>
      <c r="M7" s="344"/>
      <c r="N7" s="344"/>
      <c r="O7" s="10"/>
      <c r="P7" s="322" t="s">
        <v>253</v>
      </c>
      <c r="Q7" s="308"/>
      <c r="R7" s="308"/>
      <c r="S7" s="308"/>
      <c r="T7" s="308"/>
      <c r="U7" s="309"/>
      <c r="V7" s="10"/>
      <c r="W7" s="344" t="s">
        <v>251</v>
      </c>
      <c r="X7" s="344"/>
      <c r="Y7" s="344"/>
      <c r="Z7" s="344"/>
      <c r="AA7" s="10"/>
      <c r="AB7" s="322" t="s">
        <v>265</v>
      </c>
      <c r="AC7" s="308"/>
      <c r="AD7" s="308"/>
      <c r="AE7" s="309"/>
      <c r="AF7" s="10"/>
      <c r="AG7" s="322" t="s">
        <v>253</v>
      </c>
      <c r="AH7" s="308"/>
      <c r="AI7" s="308"/>
      <c r="AJ7" s="308"/>
      <c r="AK7" s="308"/>
      <c r="AL7" s="309"/>
      <c r="AM7" s="11"/>
      <c r="AN7" s="322" t="s">
        <v>282</v>
      </c>
      <c r="AO7" s="323"/>
      <c r="AP7" s="323"/>
      <c r="AQ7" s="323"/>
      <c r="AR7" s="323"/>
      <c r="AS7" s="324"/>
      <c r="AT7" s="10"/>
      <c r="AU7" s="270" t="s">
        <v>275</v>
      </c>
      <c r="AV7" s="271"/>
      <c r="AW7" s="271"/>
      <c r="AX7" s="271"/>
      <c r="AY7" s="271"/>
      <c r="AZ7" s="212"/>
      <c r="BA7" s="10"/>
      <c r="BB7" s="322" t="s">
        <v>301</v>
      </c>
      <c r="BC7" s="308"/>
      <c r="BD7" s="308"/>
      <c r="BE7" s="309"/>
      <c r="BF7" s="11"/>
      <c r="BG7" s="322" t="s">
        <v>297</v>
      </c>
      <c r="BH7" s="323"/>
      <c r="BI7" s="323"/>
      <c r="BJ7" s="323"/>
      <c r="BK7" s="323"/>
      <c r="BL7" s="324"/>
      <c r="BM7" s="11"/>
      <c r="BN7" s="322" t="s">
        <v>299</v>
      </c>
      <c r="BO7" s="323"/>
      <c r="BP7" s="323"/>
      <c r="BQ7" s="323"/>
      <c r="BR7" s="323"/>
      <c r="BS7" s="324"/>
      <c r="BT7" s="11"/>
      <c r="BU7" s="322" t="s">
        <v>309</v>
      </c>
      <c r="BV7" s="323"/>
      <c r="BW7" s="323"/>
      <c r="BX7" s="323"/>
      <c r="BY7" s="323"/>
      <c r="BZ7" s="324"/>
      <c r="CA7" s="11"/>
      <c r="CB7" s="322" t="s">
        <v>316</v>
      </c>
      <c r="CC7" s="323"/>
      <c r="CD7" s="323"/>
      <c r="CE7" s="323"/>
      <c r="CF7" s="323"/>
      <c r="CG7" s="324"/>
    </row>
    <row r="8" spans="1:85" ht="15" customHeight="1">
      <c r="B8" s="348" t="s">
        <v>96</v>
      </c>
      <c r="C8" s="297" t="s">
        <v>37</v>
      </c>
      <c r="D8" s="297" t="s">
        <v>9</v>
      </c>
      <c r="E8" s="299" t="s">
        <v>133</v>
      </c>
      <c r="F8" s="301" t="s">
        <v>10</v>
      </c>
      <c r="G8" s="351" t="s">
        <v>204</v>
      </c>
      <c r="H8" s="7"/>
      <c r="I8" s="320"/>
      <c r="J8" s="11"/>
      <c r="K8" s="345" t="s">
        <v>252</v>
      </c>
      <c r="L8" s="346"/>
      <c r="M8" s="346"/>
      <c r="N8" s="347"/>
      <c r="O8" s="11"/>
      <c r="P8" s="334" t="s">
        <v>254</v>
      </c>
      <c r="Q8" s="335"/>
      <c r="R8" s="335"/>
      <c r="S8" s="335"/>
      <c r="T8" s="336"/>
      <c r="U8" s="337"/>
      <c r="V8" s="11"/>
      <c r="W8" s="345" t="s">
        <v>252</v>
      </c>
      <c r="X8" s="346"/>
      <c r="Y8" s="346"/>
      <c r="Z8" s="347"/>
      <c r="AA8" s="11"/>
      <c r="AB8" s="334" t="s">
        <v>252</v>
      </c>
      <c r="AC8" s="335"/>
      <c r="AD8" s="336"/>
      <c r="AE8" s="337"/>
      <c r="AF8" s="11"/>
      <c r="AG8" s="334" t="s">
        <v>254</v>
      </c>
      <c r="AH8" s="335"/>
      <c r="AI8" s="335"/>
      <c r="AJ8" s="335"/>
      <c r="AK8" s="336"/>
      <c r="AL8" s="337"/>
      <c r="AM8" s="108"/>
      <c r="AN8" s="273" t="s">
        <v>283</v>
      </c>
      <c r="AO8" s="274"/>
      <c r="AP8" s="274"/>
      <c r="AQ8" s="274"/>
      <c r="AR8" s="274"/>
      <c r="AS8" s="275"/>
      <c r="AT8" s="11"/>
      <c r="AU8" s="322" t="s">
        <v>284</v>
      </c>
      <c r="AV8" s="271"/>
      <c r="AW8" s="271"/>
      <c r="AX8" s="271"/>
      <c r="AY8" s="271"/>
      <c r="AZ8" s="272"/>
      <c r="BA8" s="11"/>
      <c r="BB8" s="334" t="s">
        <v>286</v>
      </c>
      <c r="BC8" s="335"/>
      <c r="BD8" s="336"/>
      <c r="BE8" s="337"/>
      <c r="BF8" s="108"/>
      <c r="BG8" s="273" t="s">
        <v>298</v>
      </c>
      <c r="BH8" s="274"/>
      <c r="BI8" s="274"/>
      <c r="BJ8" s="274"/>
      <c r="BK8" s="274"/>
      <c r="BL8" s="275"/>
      <c r="BM8" s="108"/>
      <c r="BN8" s="273" t="s">
        <v>300</v>
      </c>
      <c r="BO8" s="274"/>
      <c r="BP8" s="274"/>
      <c r="BQ8" s="274"/>
      <c r="BR8" s="274"/>
      <c r="BS8" s="275"/>
      <c r="BT8" s="108"/>
      <c r="BU8" s="328" t="s">
        <v>310</v>
      </c>
      <c r="BV8" s="329"/>
      <c r="BW8" s="329"/>
      <c r="BX8" s="329"/>
      <c r="BY8" s="329"/>
      <c r="BZ8" s="330"/>
      <c r="CA8" s="108"/>
      <c r="CB8" s="325" t="s">
        <v>316</v>
      </c>
      <c r="CC8" s="326"/>
      <c r="CD8" s="326"/>
      <c r="CE8" s="326"/>
      <c r="CF8" s="326"/>
      <c r="CG8" s="327"/>
    </row>
    <row r="9" spans="1:85" ht="15" customHeight="1">
      <c r="B9" s="349"/>
      <c r="C9" s="319"/>
      <c r="D9" s="319"/>
      <c r="E9" s="300"/>
      <c r="F9" s="350"/>
      <c r="G9" s="352"/>
      <c r="H9" s="7"/>
      <c r="I9" s="320"/>
      <c r="J9" s="11"/>
      <c r="K9" s="221" t="s">
        <v>38</v>
      </c>
      <c r="L9" s="221" t="s">
        <v>4</v>
      </c>
      <c r="M9" s="276" t="s">
        <v>18</v>
      </c>
      <c r="N9" s="307"/>
      <c r="O9" s="11"/>
      <c r="P9" s="160" t="s">
        <v>245</v>
      </c>
      <c r="Q9" s="166" t="s">
        <v>247</v>
      </c>
      <c r="R9" s="166" t="s">
        <v>242</v>
      </c>
      <c r="S9" s="166" t="s">
        <v>4</v>
      </c>
      <c r="T9" s="276" t="s">
        <v>18</v>
      </c>
      <c r="U9" s="331"/>
      <c r="V9" s="11"/>
      <c r="W9" s="221" t="s">
        <v>38</v>
      </c>
      <c r="X9" s="221" t="s">
        <v>4</v>
      </c>
      <c r="Y9" s="276" t="s">
        <v>18</v>
      </c>
      <c r="Z9" s="307"/>
      <c r="AA9" s="11"/>
      <c r="AB9" s="166" t="s">
        <v>287</v>
      </c>
      <c r="AC9" s="166" t="s">
        <v>4</v>
      </c>
      <c r="AD9" s="276" t="s">
        <v>18</v>
      </c>
      <c r="AE9" s="307"/>
      <c r="AF9" s="11"/>
      <c r="AG9" s="166" t="s">
        <v>245</v>
      </c>
      <c r="AH9" s="166" t="s">
        <v>247</v>
      </c>
      <c r="AI9" s="166" t="s">
        <v>242</v>
      </c>
      <c r="AJ9" s="166" t="s">
        <v>4</v>
      </c>
      <c r="AK9" s="276" t="s">
        <v>18</v>
      </c>
      <c r="AL9" s="331"/>
      <c r="AM9" s="11"/>
      <c r="AN9" s="166" t="s">
        <v>243</v>
      </c>
      <c r="AO9" s="166" t="s">
        <v>244</v>
      </c>
      <c r="AP9" s="221" t="s">
        <v>242</v>
      </c>
      <c r="AQ9" s="221" t="s">
        <v>4</v>
      </c>
      <c r="AR9" s="276" t="s">
        <v>18</v>
      </c>
      <c r="AS9" s="321"/>
      <c r="AT9" s="11"/>
      <c r="AU9" s="166" t="s">
        <v>243</v>
      </c>
      <c r="AV9" s="166" t="s">
        <v>244</v>
      </c>
      <c r="AW9" s="221" t="s">
        <v>242</v>
      </c>
      <c r="AX9" s="221" t="s">
        <v>4</v>
      </c>
      <c r="AY9" s="276" t="s">
        <v>18</v>
      </c>
      <c r="AZ9" s="321"/>
      <c r="BA9" s="11"/>
      <c r="BB9" s="166" t="s">
        <v>287</v>
      </c>
      <c r="BC9" s="166" t="s">
        <v>4</v>
      </c>
      <c r="BD9" s="276" t="s">
        <v>18</v>
      </c>
      <c r="BE9" s="307"/>
      <c r="BF9" s="11"/>
      <c r="BG9" s="166" t="s">
        <v>243</v>
      </c>
      <c r="BH9" s="166" t="s">
        <v>244</v>
      </c>
      <c r="BI9" s="221" t="s">
        <v>242</v>
      </c>
      <c r="BJ9" s="221" t="s">
        <v>4</v>
      </c>
      <c r="BK9" s="276" t="s">
        <v>18</v>
      </c>
      <c r="BL9" s="321"/>
      <c r="BM9" s="11"/>
      <c r="BN9" s="166" t="s">
        <v>243</v>
      </c>
      <c r="BO9" s="166" t="s">
        <v>244</v>
      </c>
      <c r="BP9" s="221" t="s">
        <v>242</v>
      </c>
      <c r="BQ9" s="221" t="s">
        <v>4</v>
      </c>
      <c r="BR9" s="276" t="s">
        <v>18</v>
      </c>
      <c r="BS9" s="321"/>
      <c r="BT9" s="11"/>
      <c r="BU9" s="166" t="s">
        <v>243</v>
      </c>
      <c r="BV9" s="166" t="s">
        <v>244</v>
      </c>
      <c r="BW9" s="221" t="s">
        <v>242</v>
      </c>
      <c r="BX9" s="221" t="s">
        <v>4</v>
      </c>
      <c r="BY9" s="276" t="s">
        <v>18</v>
      </c>
      <c r="BZ9" s="321"/>
      <c r="CA9" s="11"/>
      <c r="CB9" s="166" t="s">
        <v>243</v>
      </c>
      <c r="CC9" s="166" t="s">
        <v>244</v>
      </c>
      <c r="CD9" s="221" t="s">
        <v>242</v>
      </c>
      <c r="CE9" s="221" t="s">
        <v>4</v>
      </c>
      <c r="CF9" s="276" t="s">
        <v>18</v>
      </c>
      <c r="CG9" s="321"/>
    </row>
    <row r="10" spans="1:85" ht="15" customHeight="1">
      <c r="A10" s="18">
        <v>1</v>
      </c>
      <c r="B10" s="114" t="s">
        <v>79</v>
      </c>
      <c r="C10" s="63" t="s">
        <v>83</v>
      </c>
      <c r="D10" s="98">
        <v>2014</v>
      </c>
      <c r="E10" s="24">
        <v>22.7</v>
      </c>
      <c r="F10" s="66">
        <v>16</v>
      </c>
      <c r="G10" s="66">
        <f>SUM(F10-E10)</f>
        <v>-6.6999999999999993</v>
      </c>
      <c r="H10" s="49"/>
      <c r="I10" s="16">
        <f>SUM(M10+T10+Y10+AD10+AK10+AR10+AY10+BD10+BK10+BR10+BY10+CF10)</f>
        <v>1807</v>
      </c>
      <c r="J10" s="11"/>
      <c r="K10" s="67">
        <v>93</v>
      </c>
      <c r="L10" s="8">
        <v>8</v>
      </c>
      <c r="M10" s="33">
        <v>100</v>
      </c>
      <c r="N10" s="59" t="s">
        <v>1</v>
      </c>
      <c r="O10" s="11"/>
      <c r="P10" s="67">
        <v>106</v>
      </c>
      <c r="Q10" s="102">
        <v>103</v>
      </c>
      <c r="R10" s="161">
        <f>SUM(P10:Q10)</f>
        <v>209</v>
      </c>
      <c r="S10" s="8">
        <v>2</v>
      </c>
      <c r="T10" s="112">
        <v>184</v>
      </c>
      <c r="U10" s="9" t="s">
        <v>1</v>
      </c>
      <c r="V10" s="11"/>
      <c r="W10" s="67">
        <v>84</v>
      </c>
      <c r="X10" s="8">
        <v>6</v>
      </c>
      <c r="Y10" s="33">
        <v>120</v>
      </c>
      <c r="Z10" s="9" t="s">
        <v>1</v>
      </c>
      <c r="AA10" s="11"/>
      <c r="AB10" s="67">
        <v>90</v>
      </c>
      <c r="AC10" s="8">
        <v>7</v>
      </c>
      <c r="AD10" s="33">
        <v>105</v>
      </c>
      <c r="AE10" s="9" t="s">
        <v>1</v>
      </c>
      <c r="AF10" s="11"/>
      <c r="AG10" s="67">
        <v>96</v>
      </c>
      <c r="AH10" s="161">
        <v>95</v>
      </c>
      <c r="AI10" s="161">
        <f>SUM(AG10:AH10)</f>
        <v>191</v>
      </c>
      <c r="AJ10" s="8">
        <v>5</v>
      </c>
      <c r="AK10" s="33">
        <v>134</v>
      </c>
      <c r="AL10" s="9" t="s">
        <v>1</v>
      </c>
      <c r="AM10" s="11"/>
      <c r="AN10" s="161"/>
      <c r="AO10" s="161"/>
      <c r="AP10" s="161"/>
      <c r="AQ10" s="8"/>
      <c r="AR10" s="33"/>
      <c r="AS10" s="9"/>
      <c r="AT10" s="11"/>
      <c r="AU10" s="161">
        <v>96</v>
      </c>
      <c r="AV10" s="161">
        <v>88</v>
      </c>
      <c r="AW10" s="67">
        <f>SUM(AU10:AV10)</f>
        <v>184</v>
      </c>
      <c r="AX10" s="8">
        <v>3</v>
      </c>
      <c r="AY10" s="33">
        <v>168</v>
      </c>
      <c r="AZ10" s="9" t="s">
        <v>1</v>
      </c>
      <c r="BA10" s="11"/>
      <c r="BB10" s="67">
        <v>81</v>
      </c>
      <c r="BC10" s="8">
        <v>1</v>
      </c>
      <c r="BD10" s="33">
        <v>192</v>
      </c>
      <c r="BE10" s="9" t="s">
        <v>1</v>
      </c>
      <c r="BF10" s="11"/>
      <c r="BG10" s="67">
        <v>88</v>
      </c>
      <c r="BH10" s="161">
        <v>89</v>
      </c>
      <c r="BI10" s="161">
        <f>SUM(BG10:BH10)</f>
        <v>177</v>
      </c>
      <c r="BJ10" s="8">
        <v>4</v>
      </c>
      <c r="BK10" s="33">
        <v>150</v>
      </c>
      <c r="BL10" s="9" t="s">
        <v>1</v>
      </c>
      <c r="BM10" s="11"/>
      <c r="BN10" s="67">
        <v>87</v>
      </c>
      <c r="BO10" s="161">
        <v>88</v>
      </c>
      <c r="BP10" s="161">
        <f>SUM(BN10:BO10)</f>
        <v>175</v>
      </c>
      <c r="BQ10" s="8">
        <v>2</v>
      </c>
      <c r="BR10" s="33">
        <v>176</v>
      </c>
      <c r="BS10" s="9" t="s">
        <v>1</v>
      </c>
      <c r="BT10" s="11"/>
      <c r="BU10" s="67">
        <v>105</v>
      </c>
      <c r="BV10" s="161">
        <v>97</v>
      </c>
      <c r="BW10" s="161">
        <f>SUM(BU10:BV10)</f>
        <v>202</v>
      </c>
      <c r="BX10" s="8">
        <v>6</v>
      </c>
      <c r="BY10" s="33">
        <v>110</v>
      </c>
      <c r="BZ10" s="9" t="s">
        <v>1</v>
      </c>
      <c r="CA10" s="11"/>
      <c r="CB10" s="73">
        <v>88</v>
      </c>
      <c r="CC10" s="161">
        <v>96</v>
      </c>
      <c r="CD10" s="161">
        <f>SUM(CB10:CC10)</f>
        <v>184</v>
      </c>
      <c r="CE10" s="8">
        <v>2</v>
      </c>
      <c r="CF10" s="33">
        <v>368</v>
      </c>
      <c r="CG10" s="9" t="s">
        <v>1</v>
      </c>
    </row>
    <row r="11" spans="1:85" s="4" customFormat="1" ht="15.75" customHeight="1">
      <c r="A11" s="18">
        <v>2</v>
      </c>
      <c r="B11" s="114" t="s">
        <v>82</v>
      </c>
      <c r="C11" s="63" t="s">
        <v>40</v>
      </c>
      <c r="D11" s="99">
        <v>2015</v>
      </c>
      <c r="E11" s="24">
        <v>13.7</v>
      </c>
      <c r="F11" s="66">
        <v>4.5</v>
      </c>
      <c r="G11" s="66">
        <f>SUM(F11-E11)</f>
        <v>-9.1999999999999993</v>
      </c>
      <c r="H11" s="50"/>
      <c r="I11" s="16">
        <f>SUM(M11+T11+Y11+AD11+AK11+AR11+AY11+BD11+BK11+BR11+BY11+CF11)</f>
        <v>1800</v>
      </c>
      <c r="J11" s="11"/>
      <c r="K11" s="67">
        <v>75</v>
      </c>
      <c r="L11" s="8">
        <v>1</v>
      </c>
      <c r="M11" s="33">
        <v>200</v>
      </c>
      <c r="N11" s="59" t="s">
        <v>1</v>
      </c>
      <c r="O11" s="11"/>
      <c r="P11" s="67">
        <v>82</v>
      </c>
      <c r="Q11" s="102">
        <v>82</v>
      </c>
      <c r="R11" s="161">
        <f>SUM(P11:Q11)</f>
        <v>164</v>
      </c>
      <c r="S11" s="8">
        <v>1</v>
      </c>
      <c r="T11" s="112">
        <v>200</v>
      </c>
      <c r="U11" s="9" t="s">
        <v>1</v>
      </c>
      <c r="V11" s="11"/>
      <c r="W11" s="67">
        <v>67</v>
      </c>
      <c r="X11" s="8">
        <v>1</v>
      </c>
      <c r="Y11" s="33">
        <v>200</v>
      </c>
      <c r="Z11" s="59" t="s">
        <v>1</v>
      </c>
      <c r="AA11" s="11"/>
      <c r="AB11" s="86">
        <v>78</v>
      </c>
      <c r="AC11" s="8">
        <v>1</v>
      </c>
      <c r="AD11" s="60">
        <v>200</v>
      </c>
      <c r="AE11" s="9" t="s">
        <v>1</v>
      </c>
      <c r="AF11" s="11"/>
      <c r="AG11" s="67">
        <v>75</v>
      </c>
      <c r="AH11" s="161">
        <v>76</v>
      </c>
      <c r="AI11" s="161">
        <f>SUM(AG11:AH11)</f>
        <v>151</v>
      </c>
      <c r="AJ11" s="8">
        <v>1</v>
      </c>
      <c r="AK11" s="33">
        <v>200</v>
      </c>
      <c r="AL11" s="9" t="s">
        <v>1</v>
      </c>
      <c r="AM11" s="11"/>
      <c r="AN11" s="161"/>
      <c r="AO11" s="161"/>
      <c r="AP11" s="161"/>
      <c r="AQ11" s="8"/>
      <c r="AR11" s="33"/>
      <c r="AS11" s="9"/>
      <c r="AT11" s="11"/>
      <c r="AU11" s="161">
        <v>76</v>
      </c>
      <c r="AV11" s="161">
        <v>75</v>
      </c>
      <c r="AW11" s="67">
        <f>SUM(AU11:AV11)</f>
        <v>151</v>
      </c>
      <c r="AX11" s="8">
        <v>1</v>
      </c>
      <c r="AY11" s="33">
        <v>200</v>
      </c>
      <c r="AZ11" s="9" t="s">
        <v>1</v>
      </c>
      <c r="BA11" s="11"/>
      <c r="BB11" s="161"/>
      <c r="BC11" s="8"/>
      <c r="BD11" s="60"/>
      <c r="BE11" s="9"/>
      <c r="BF11" s="11"/>
      <c r="BG11" s="67">
        <v>78</v>
      </c>
      <c r="BH11" s="161">
        <v>78</v>
      </c>
      <c r="BI11" s="161">
        <f>SUM(BG11:BH11)</f>
        <v>156</v>
      </c>
      <c r="BJ11" s="8">
        <v>1</v>
      </c>
      <c r="BK11" s="33">
        <v>200</v>
      </c>
      <c r="BL11" s="9" t="s">
        <v>1</v>
      </c>
      <c r="BM11" s="11"/>
      <c r="BN11" s="67">
        <v>76</v>
      </c>
      <c r="BO11" s="161">
        <v>77</v>
      </c>
      <c r="BP11" s="161">
        <f>SUM(BN11:BO11)</f>
        <v>153</v>
      </c>
      <c r="BQ11" s="8">
        <v>1</v>
      </c>
      <c r="BR11" s="33">
        <v>200</v>
      </c>
      <c r="BS11" s="9" t="s">
        <v>1</v>
      </c>
      <c r="BT11" s="11"/>
      <c r="BU11" s="67">
        <v>83</v>
      </c>
      <c r="BV11" s="161">
        <v>79</v>
      </c>
      <c r="BW11" s="161">
        <f>SUM(BU11:BV11)</f>
        <v>162</v>
      </c>
      <c r="BX11" s="8">
        <v>1</v>
      </c>
      <c r="BY11" s="33">
        <v>200</v>
      </c>
      <c r="BZ11" s="9" t="s">
        <v>1</v>
      </c>
      <c r="CA11" s="11"/>
      <c r="CB11" s="161"/>
      <c r="CC11" s="161"/>
      <c r="CD11" s="161"/>
      <c r="CE11" s="8"/>
      <c r="CF11" s="112"/>
      <c r="CG11" s="9"/>
    </row>
    <row r="12" spans="1:85" ht="15.75">
      <c r="A12" s="18">
        <v>3</v>
      </c>
      <c r="B12" s="114" t="s">
        <v>77</v>
      </c>
      <c r="C12" s="64" t="s">
        <v>41</v>
      </c>
      <c r="D12" s="98">
        <v>2014</v>
      </c>
      <c r="E12" s="24">
        <v>18.399999999999999</v>
      </c>
      <c r="F12" s="66">
        <v>13.4</v>
      </c>
      <c r="G12" s="66">
        <f>SUM(F12-E12)</f>
        <v>-4.9999999999999982</v>
      </c>
      <c r="H12" s="49"/>
      <c r="I12" s="16">
        <f>SUM(M12+T12+Y12+AD12+AK12+AR12+AY12+BD12+BK12+BR12+BY12+CF12)</f>
        <v>1756</v>
      </c>
      <c r="J12" s="11"/>
      <c r="K12" s="67">
        <v>83</v>
      </c>
      <c r="L12" s="8">
        <v>2</v>
      </c>
      <c r="M12" s="33">
        <v>184</v>
      </c>
      <c r="N12" s="59" t="s">
        <v>1</v>
      </c>
      <c r="O12" s="11"/>
      <c r="P12" s="161"/>
      <c r="Q12" s="102"/>
      <c r="R12" s="107"/>
      <c r="S12" s="8"/>
      <c r="T12" s="60"/>
      <c r="U12" s="9"/>
      <c r="V12" s="11"/>
      <c r="W12" s="67">
        <v>78</v>
      </c>
      <c r="X12" s="8">
        <v>3</v>
      </c>
      <c r="Y12" s="33">
        <v>159</v>
      </c>
      <c r="Z12" s="59" t="s">
        <v>1</v>
      </c>
      <c r="AA12" s="11"/>
      <c r="AB12" s="67">
        <v>86</v>
      </c>
      <c r="AC12" s="8">
        <v>2</v>
      </c>
      <c r="AD12" s="33">
        <v>167</v>
      </c>
      <c r="AE12" s="9" t="s">
        <v>1</v>
      </c>
      <c r="AF12" s="11"/>
      <c r="AG12" s="67">
        <v>86</v>
      </c>
      <c r="AH12" s="161">
        <v>91</v>
      </c>
      <c r="AI12" s="161">
        <f>SUM(AG12:AH12)</f>
        <v>177</v>
      </c>
      <c r="AJ12" s="8">
        <v>3</v>
      </c>
      <c r="AK12" s="33">
        <v>168</v>
      </c>
      <c r="AL12" s="9" t="s">
        <v>1</v>
      </c>
      <c r="AM12" s="11"/>
      <c r="AN12" s="161">
        <v>95</v>
      </c>
      <c r="AO12" s="161">
        <v>82</v>
      </c>
      <c r="AP12" s="67">
        <f>SUM(AN12:AO12)</f>
        <v>177</v>
      </c>
      <c r="AQ12" s="8">
        <v>3</v>
      </c>
      <c r="AR12" s="33">
        <v>168</v>
      </c>
      <c r="AS12" s="9" t="s">
        <v>1</v>
      </c>
      <c r="AT12" s="11"/>
      <c r="AU12" s="161"/>
      <c r="AV12" s="161"/>
      <c r="AW12" s="161"/>
      <c r="AX12" s="8"/>
      <c r="AY12" s="33"/>
      <c r="AZ12" s="9"/>
      <c r="BA12" s="11"/>
      <c r="BB12" s="161"/>
      <c r="BC12" s="8"/>
      <c r="BD12" s="33"/>
      <c r="BE12" s="9"/>
      <c r="BF12" s="11"/>
      <c r="BG12" s="67">
        <v>86</v>
      </c>
      <c r="BH12" s="161">
        <v>78</v>
      </c>
      <c r="BI12" s="161">
        <f>SUM(BG12:BH12)</f>
        <v>164</v>
      </c>
      <c r="BJ12" s="8">
        <v>2</v>
      </c>
      <c r="BK12" s="33">
        <v>184</v>
      </c>
      <c r="BL12" s="9" t="s">
        <v>1</v>
      </c>
      <c r="BM12" s="11"/>
      <c r="BN12" s="67">
        <v>88</v>
      </c>
      <c r="BO12" s="161">
        <v>87</v>
      </c>
      <c r="BP12" s="161">
        <f>SUM(BN12:BO12)</f>
        <v>175</v>
      </c>
      <c r="BQ12" s="8">
        <v>2</v>
      </c>
      <c r="BR12" s="33">
        <v>176</v>
      </c>
      <c r="BS12" s="9" t="s">
        <v>1</v>
      </c>
      <c r="BT12" s="11"/>
      <c r="BU12" s="67">
        <v>96</v>
      </c>
      <c r="BV12" s="161">
        <v>88</v>
      </c>
      <c r="BW12" s="161">
        <f>SUM(BU12:BV12)</f>
        <v>184</v>
      </c>
      <c r="BX12" s="8">
        <v>4</v>
      </c>
      <c r="BY12" s="33">
        <v>150</v>
      </c>
      <c r="BZ12" s="9" t="s">
        <v>1</v>
      </c>
      <c r="CA12" s="11"/>
      <c r="CB12" s="67">
        <v>95</v>
      </c>
      <c r="CC12" s="161">
        <v>87</v>
      </c>
      <c r="CD12" s="161">
        <v>182</v>
      </c>
      <c r="CE12" s="8">
        <v>1</v>
      </c>
      <c r="CF12" s="33">
        <v>400</v>
      </c>
      <c r="CG12" s="9" t="s">
        <v>1</v>
      </c>
    </row>
    <row r="13" spans="1:85" ht="15.75">
      <c r="A13" s="18">
        <v>4</v>
      </c>
      <c r="B13" s="114" t="s">
        <v>266</v>
      </c>
      <c r="C13" s="63" t="s">
        <v>57</v>
      </c>
      <c r="D13" s="99">
        <v>2015</v>
      </c>
      <c r="E13" s="24">
        <v>36.1</v>
      </c>
      <c r="F13" s="66">
        <v>22.1</v>
      </c>
      <c r="G13" s="66">
        <f>SUM(F13-E13)</f>
        <v>-14</v>
      </c>
      <c r="H13" s="50"/>
      <c r="I13" s="16">
        <f>SUM(M13+T13+Y13+AD13+AK13+AR13+AY13+BD13+BK13+BR13+BY13+CF13)</f>
        <v>1501</v>
      </c>
      <c r="J13" s="11"/>
      <c r="K13" s="73">
        <v>58</v>
      </c>
      <c r="L13" s="8">
        <v>5</v>
      </c>
      <c r="M13" s="52">
        <v>67</v>
      </c>
      <c r="N13" s="59" t="s">
        <v>1</v>
      </c>
      <c r="O13" s="11"/>
      <c r="P13" s="73">
        <v>40</v>
      </c>
      <c r="Q13" s="102">
        <v>42</v>
      </c>
      <c r="R13" s="107">
        <f>SUM(P13:Q13)</f>
        <v>82</v>
      </c>
      <c r="S13" s="8">
        <v>2</v>
      </c>
      <c r="T13" s="52">
        <v>92</v>
      </c>
      <c r="U13" s="9" t="s">
        <v>1</v>
      </c>
      <c r="V13" s="11"/>
      <c r="W13" s="67">
        <v>90</v>
      </c>
      <c r="X13" s="8">
        <v>9</v>
      </c>
      <c r="Y13" s="33">
        <v>90</v>
      </c>
      <c r="Z13" s="59" t="s">
        <v>1</v>
      </c>
      <c r="AA13" s="11"/>
      <c r="AB13" s="67">
        <v>90</v>
      </c>
      <c r="AC13" s="8">
        <v>7</v>
      </c>
      <c r="AD13" s="33">
        <v>105</v>
      </c>
      <c r="AE13" s="9" t="s">
        <v>1</v>
      </c>
      <c r="AF13" s="11"/>
      <c r="AG13" s="73">
        <v>43</v>
      </c>
      <c r="AH13" s="161">
        <v>45</v>
      </c>
      <c r="AI13" s="161">
        <f>SUM(AG13:AH13)</f>
        <v>88</v>
      </c>
      <c r="AJ13" s="8">
        <v>1</v>
      </c>
      <c r="AK13" s="52">
        <v>96</v>
      </c>
      <c r="AL13" s="9" t="s">
        <v>1</v>
      </c>
      <c r="AM13" s="11"/>
      <c r="AN13" s="161"/>
      <c r="AO13" s="161"/>
      <c r="AP13" s="161"/>
      <c r="AQ13" s="8"/>
      <c r="AR13" s="52"/>
      <c r="AS13" s="9"/>
      <c r="AT13" s="11"/>
      <c r="AU13" s="161">
        <v>101</v>
      </c>
      <c r="AV13" s="161">
        <v>96</v>
      </c>
      <c r="AW13" s="67">
        <f>SUM(AU13:AV13)</f>
        <v>197</v>
      </c>
      <c r="AX13" s="8">
        <v>4</v>
      </c>
      <c r="AY13" s="33">
        <v>150</v>
      </c>
      <c r="AZ13" s="9" t="s">
        <v>1</v>
      </c>
      <c r="BA13" s="11"/>
      <c r="BB13" s="67">
        <v>92</v>
      </c>
      <c r="BC13" s="8">
        <v>4</v>
      </c>
      <c r="BD13" s="33">
        <v>150</v>
      </c>
      <c r="BE13" s="9" t="s">
        <v>1</v>
      </c>
      <c r="BF13" s="11"/>
      <c r="BG13" s="67">
        <v>95</v>
      </c>
      <c r="BH13" s="161">
        <v>91</v>
      </c>
      <c r="BI13" s="161">
        <f>SUM(BG13:BH13)</f>
        <v>186</v>
      </c>
      <c r="BJ13" s="8">
        <v>5</v>
      </c>
      <c r="BK13" s="33">
        <v>134</v>
      </c>
      <c r="BL13" s="9" t="s">
        <v>1</v>
      </c>
      <c r="BM13" s="7"/>
      <c r="BN13" s="67">
        <v>92</v>
      </c>
      <c r="BO13" s="161">
        <v>99</v>
      </c>
      <c r="BP13" s="161">
        <f>SUM(BN13:BO13)</f>
        <v>191</v>
      </c>
      <c r="BQ13" s="8">
        <v>5</v>
      </c>
      <c r="BR13" s="33">
        <v>127</v>
      </c>
      <c r="BS13" s="9" t="s">
        <v>1</v>
      </c>
      <c r="BT13" s="7"/>
      <c r="BU13" s="67">
        <v>113</v>
      </c>
      <c r="BV13" s="161">
        <v>96</v>
      </c>
      <c r="BW13" s="161">
        <f>SUM(BU13:BV13)</f>
        <v>209</v>
      </c>
      <c r="BX13" s="8">
        <v>9</v>
      </c>
      <c r="BY13" s="33">
        <v>90</v>
      </c>
      <c r="BZ13" s="9" t="s">
        <v>1</v>
      </c>
      <c r="CA13" s="7"/>
      <c r="CB13" s="73">
        <v>88</v>
      </c>
      <c r="CC13" s="161">
        <v>85</v>
      </c>
      <c r="CD13" s="161">
        <f>SUM(CB13:CC13)</f>
        <v>173</v>
      </c>
      <c r="CE13" s="8">
        <v>1</v>
      </c>
      <c r="CF13" s="33">
        <v>400</v>
      </c>
      <c r="CG13" s="9" t="s">
        <v>1</v>
      </c>
    </row>
    <row r="14" spans="1:85" ht="15.75">
      <c r="A14" s="18">
        <v>5</v>
      </c>
      <c r="B14" s="114" t="s">
        <v>93</v>
      </c>
      <c r="C14" s="64" t="s">
        <v>69</v>
      </c>
      <c r="D14" s="99">
        <v>2015</v>
      </c>
      <c r="E14" s="24">
        <v>23.3</v>
      </c>
      <c r="F14" s="66">
        <v>13.2</v>
      </c>
      <c r="G14" s="66">
        <f>SUM(F14-E14)</f>
        <v>-10.100000000000001</v>
      </c>
      <c r="H14" s="49"/>
      <c r="I14" s="16">
        <f>SUM(M14+T14+Y14+AD14+AK14+AR14+AY14+BD14+BK14+BR14+BY14+CF14)</f>
        <v>1483.5</v>
      </c>
      <c r="J14" s="11"/>
      <c r="K14" s="67">
        <v>89</v>
      </c>
      <c r="L14" s="8">
        <v>5</v>
      </c>
      <c r="M14" s="33">
        <v>134</v>
      </c>
      <c r="N14" s="59" t="s">
        <v>1</v>
      </c>
      <c r="O14" s="11"/>
      <c r="P14" s="73">
        <v>46</v>
      </c>
      <c r="Q14" s="102">
        <v>40</v>
      </c>
      <c r="R14" s="107">
        <f>SUM(P14:Q14)</f>
        <v>86</v>
      </c>
      <c r="S14" s="8">
        <v>6</v>
      </c>
      <c r="T14" s="52">
        <v>57.5</v>
      </c>
      <c r="U14" s="9" t="s">
        <v>1</v>
      </c>
      <c r="V14" s="11"/>
      <c r="W14" s="67">
        <v>72</v>
      </c>
      <c r="X14" s="8">
        <v>2</v>
      </c>
      <c r="Y14" s="33">
        <v>184</v>
      </c>
      <c r="Z14" s="59" t="s">
        <v>1</v>
      </c>
      <c r="AA14" s="11"/>
      <c r="AB14" s="67">
        <v>87</v>
      </c>
      <c r="AC14" s="8">
        <v>5</v>
      </c>
      <c r="AD14" s="33">
        <v>134</v>
      </c>
      <c r="AE14" s="9" t="s">
        <v>1</v>
      </c>
      <c r="AF14" s="11"/>
      <c r="AG14" s="73">
        <v>46</v>
      </c>
      <c r="AH14" s="161">
        <v>42</v>
      </c>
      <c r="AI14" s="161">
        <f>SUM(AG14:AH14)</f>
        <v>88</v>
      </c>
      <c r="AJ14" s="8">
        <v>1</v>
      </c>
      <c r="AK14" s="52">
        <v>96</v>
      </c>
      <c r="AL14" s="9" t="s">
        <v>1</v>
      </c>
      <c r="AM14" s="7"/>
      <c r="AN14" s="161">
        <v>80</v>
      </c>
      <c r="AO14" s="161">
        <v>86</v>
      </c>
      <c r="AP14" s="67">
        <f>SUM(AN14:AO14)</f>
        <v>166</v>
      </c>
      <c r="AQ14" s="8">
        <v>1</v>
      </c>
      <c r="AR14" s="33">
        <v>200</v>
      </c>
      <c r="AS14" s="9" t="s">
        <v>1</v>
      </c>
      <c r="AT14" s="11"/>
      <c r="AU14" s="161"/>
      <c r="AV14" s="161"/>
      <c r="AW14" s="161"/>
      <c r="AX14" s="8"/>
      <c r="AY14" s="33"/>
      <c r="AZ14" s="9"/>
      <c r="BA14" s="11"/>
      <c r="BB14" s="161"/>
      <c r="BC14" s="8"/>
      <c r="BD14" s="33"/>
      <c r="BE14" s="9"/>
      <c r="BF14" s="7"/>
      <c r="BG14" s="161">
        <v>37</v>
      </c>
      <c r="BH14" s="161">
        <v>42</v>
      </c>
      <c r="BI14" s="161">
        <f>SUM(BG14:BH14)</f>
        <v>79</v>
      </c>
      <c r="BJ14" s="8">
        <v>1</v>
      </c>
      <c r="BK14" s="52">
        <v>100</v>
      </c>
      <c r="BL14" s="9" t="s">
        <v>1</v>
      </c>
      <c r="BM14" s="11"/>
      <c r="BN14" s="67">
        <v>92</v>
      </c>
      <c r="BO14" s="161">
        <v>91</v>
      </c>
      <c r="BP14" s="161">
        <f>SUM(BN14:BO14)</f>
        <v>183</v>
      </c>
      <c r="BQ14" s="8">
        <v>4</v>
      </c>
      <c r="BR14" s="33">
        <v>150</v>
      </c>
      <c r="BS14" s="9" t="s">
        <v>1</v>
      </c>
      <c r="BT14" s="11"/>
      <c r="BU14" s="73">
        <v>46</v>
      </c>
      <c r="BV14" s="161">
        <v>44</v>
      </c>
      <c r="BW14" s="161">
        <f>SUM(BU14:BV14)</f>
        <v>90</v>
      </c>
      <c r="BX14" s="8">
        <v>2</v>
      </c>
      <c r="BY14" s="52">
        <v>92</v>
      </c>
      <c r="BZ14" s="9" t="s">
        <v>1</v>
      </c>
      <c r="CA14" s="11"/>
      <c r="CB14" s="73">
        <v>94</v>
      </c>
      <c r="CC14" s="161">
        <v>82</v>
      </c>
      <c r="CD14" s="161">
        <f>SUM(CB14:CC14)</f>
        <v>176</v>
      </c>
      <c r="CE14" s="8">
        <v>3</v>
      </c>
      <c r="CF14" s="33">
        <v>336</v>
      </c>
      <c r="CG14" s="9" t="s">
        <v>1</v>
      </c>
    </row>
    <row r="15" spans="1:85" ht="15.75">
      <c r="A15" s="18">
        <v>6</v>
      </c>
      <c r="B15" s="114" t="s">
        <v>75</v>
      </c>
      <c r="C15" s="64" t="s">
        <v>56</v>
      </c>
      <c r="D15" s="98">
        <v>2014</v>
      </c>
      <c r="E15" s="24">
        <v>25.1</v>
      </c>
      <c r="F15" s="66">
        <v>17.399999999999999</v>
      </c>
      <c r="G15" s="66">
        <f>SUM(F15-E15)</f>
        <v>-7.7000000000000028</v>
      </c>
      <c r="H15" s="50"/>
      <c r="I15" s="16">
        <f>SUM(M15+T15+Y15+AD15+AK15+AR15+AY15+BD15+BK15+BR15+BY15+CF15)</f>
        <v>1331</v>
      </c>
      <c r="J15" s="11"/>
      <c r="K15" s="67">
        <v>88</v>
      </c>
      <c r="L15" s="8">
        <v>4</v>
      </c>
      <c r="M15" s="33">
        <v>150</v>
      </c>
      <c r="N15" s="59" t="s">
        <v>1</v>
      </c>
      <c r="O15" s="11"/>
      <c r="P15" s="73">
        <v>41</v>
      </c>
      <c r="Q15" s="102">
        <v>43</v>
      </c>
      <c r="R15" s="107">
        <f>SUM(P15:Q15)</f>
        <v>84</v>
      </c>
      <c r="S15" s="8">
        <v>3</v>
      </c>
      <c r="T15" s="52">
        <v>84</v>
      </c>
      <c r="U15" s="9" t="s">
        <v>1</v>
      </c>
      <c r="V15" s="11"/>
      <c r="W15" s="67">
        <v>81</v>
      </c>
      <c r="X15" s="8">
        <v>5</v>
      </c>
      <c r="Y15" s="33">
        <v>134</v>
      </c>
      <c r="Z15" s="59" t="s">
        <v>1</v>
      </c>
      <c r="AA15" s="11"/>
      <c r="AB15" s="67">
        <v>86</v>
      </c>
      <c r="AC15" s="8">
        <v>2</v>
      </c>
      <c r="AD15" s="33">
        <v>167</v>
      </c>
      <c r="AE15" s="9" t="s">
        <v>1</v>
      </c>
      <c r="AF15" s="11"/>
      <c r="AG15" s="67">
        <v>95</v>
      </c>
      <c r="AH15" s="161">
        <v>101</v>
      </c>
      <c r="AI15" s="161">
        <f>SUM(AG15:AH15)</f>
        <v>196</v>
      </c>
      <c r="AJ15" s="8">
        <v>7</v>
      </c>
      <c r="AK15" s="33">
        <v>110</v>
      </c>
      <c r="AL15" s="9" t="s">
        <v>1</v>
      </c>
      <c r="AM15" s="11"/>
      <c r="AN15" s="161">
        <v>81</v>
      </c>
      <c r="AO15" s="161">
        <v>94</v>
      </c>
      <c r="AP15" s="67">
        <f>SUM(AN15:AO15)</f>
        <v>175</v>
      </c>
      <c r="AQ15" s="8">
        <v>2</v>
      </c>
      <c r="AR15" s="33">
        <v>184</v>
      </c>
      <c r="AS15" s="9" t="s">
        <v>1</v>
      </c>
      <c r="AT15" s="11"/>
      <c r="AU15" s="161"/>
      <c r="AV15" s="161"/>
      <c r="AW15" s="161"/>
      <c r="AX15" s="8"/>
      <c r="AY15" s="33"/>
      <c r="AZ15" s="9"/>
      <c r="BA15" s="11"/>
      <c r="BB15" s="161"/>
      <c r="BC15" s="8"/>
      <c r="BD15" s="33"/>
      <c r="BE15" s="9"/>
      <c r="BF15" s="11"/>
      <c r="BG15" s="161"/>
      <c r="BH15" s="161"/>
      <c r="BI15" s="161"/>
      <c r="BJ15" s="8"/>
      <c r="BK15" s="112"/>
      <c r="BL15" s="9"/>
      <c r="BM15" s="11"/>
      <c r="BN15" s="161"/>
      <c r="BO15" s="161"/>
      <c r="BP15" s="161"/>
      <c r="BQ15" s="8"/>
      <c r="BR15" s="112"/>
      <c r="BS15" s="9"/>
      <c r="BT15" s="11"/>
      <c r="BU15" s="67">
        <v>94</v>
      </c>
      <c r="BV15" s="161">
        <v>100</v>
      </c>
      <c r="BW15" s="161">
        <f>SUM(BU15:BV15)</f>
        <v>194</v>
      </c>
      <c r="BX15" s="8">
        <v>5</v>
      </c>
      <c r="BY15" s="33">
        <v>134</v>
      </c>
      <c r="BZ15" s="9" t="s">
        <v>1</v>
      </c>
      <c r="CA15" s="11"/>
      <c r="CB15" s="67">
        <v>89</v>
      </c>
      <c r="CC15" s="161">
        <v>98</v>
      </c>
      <c r="CD15" s="161">
        <v>187</v>
      </c>
      <c r="CE15" s="8">
        <v>2</v>
      </c>
      <c r="CF15" s="33">
        <v>368</v>
      </c>
      <c r="CG15" s="9" t="s">
        <v>1</v>
      </c>
    </row>
    <row r="16" spans="1:85" ht="15.75">
      <c r="A16" s="18">
        <v>7</v>
      </c>
      <c r="B16" s="114" t="s">
        <v>76</v>
      </c>
      <c r="C16" s="64" t="s">
        <v>84</v>
      </c>
      <c r="D16" s="98">
        <v>2014</v>
      </c>
      <c r="E16" s="24">
        <v>20.5</v>
      </c>
      <c r="F16" s="66">
        <v>16.399999999999999</v>
      </c>
      <c r="G16" s="66">
        <f>SUM(F16-E16)</f>
        <v>-4.1000000000000014</v>
      </c>
      <c r="H16" s="49"/>
      <c r="I16" s="16">
        <f>SUM(M16+T16+Y16+AD16+AK16+AR16+AY16+BD16+BK16+BR16+BY16+CF16)</f>
        <v>1312</v>
      </c>
      <c r="J16" s="11"/>
      <c r="K16" s="67">
        <v>98</v>
      </c>
      <c r="L16" s="8">
        <v>9</v>
      </c>
      <c r="M16" s="33">
        <v>90</v>
      </c>
      <c r="N16" s="59" t="s">
        <v>1</v>
      </c>
      <c r="O16" s="11"/>
      <c r="P16" s="73">
        <v>48</v>
      </c>
      <c r="Q16" s="102">
        <v>37</v>
      </c>
      <c r="R16" s="107">
        <f>SUM(P16:Q16)</f>
        <v>85</v>
      </c>
      <c r="S16" s="8">
        <v>4</v>
      </c>
      <c r="T16" s="52">
        <v>71</v>
      </c>
      <c r="U16" s="9" t="s">
        <v>1</v>
      </c>
      <c r="V16" s="11"/>
      <c r="W16" s="67">
        <v>85</v>
      </c>
      <c r="X16" s="8">
        <v>7</v>
      </c>
      <c r="Y16" s="33">
        <v>110</v>
      </c>
      <c r="Z16" s="59" t="s">
        <v>1</v>
      </c>
      <c r="AA16" s="11"/>
      <c r="AB16" s="67">
        <v>85</v>
      </c>
      <c r="AC16" s="8">
        <v>1</v>
      </c>
      <c r="AD16" s="33">
        <v>200</v>
      </c>
      <c r="AE16" s="9" t="s">
        <v>1</v>
      </c>
      <c r="AF16" s="11"/>
      <c r="AG16" s="161"/>
      <c r="AH16" s="161"/>
      <c r="AI16" s="161"/>
      <c r="AJ16" s="8"/>
      <c r="AK16" s="60"/>
      <c r="AL16" s="9"/>
      <c r="AM16" s="108"/>
      <c r="AN16" s="161">
        <v>42</v>
      </c>
      <c r="AO16" s="161">
        <v>44</v>
      </c>
      <c r="AP16" s="161">
        <f>SUM(AN16:AO16)</f>
        <v>86</v>
      </c>
      <c r="AQ16" s="8">
        <v>2</v>
      </c>
      <c r="AR16" s="52">
        <v>92</v>
      </c>
      <c r="AS16" s="9" t="s">
        <v>1</v>
      </c>
      <c r="AT16" s="11"/>
      <c r="AU16" s="161"/>
      <c r="AV16" s="161"/>
      <c r="AW16" s="161"/>
      <c r="AX16" s="8"/>
      <c r="AY16" s="33"/>
      <c r="AZ16" s="9"/>
      <c r="BA16" s="11"/>
      <c r="BB16" s="67">
        <v>90</v>
      </c>
      <c r="BC16" s="8">
        <v>3</v>
      </c>
      <c r="BD16" s="33">
        <v>168</v>
      </c>
      <c r="BE16" s="9" t="s">
        <v>1</v>
      </c>
      <c r="BF16" s="108"/>
      <c r="BG16" s="67">
        <v>95</v>
      </c>
      <c r="BH16" s="161">
        <v>97</v>
      </c>
      <c r="BI16" s="161">
        <f>SUM(BG16:BH16)</f>
        <v>192</v>
      </c>
      <c r="BJ16" s="8">
        <v>9</v>
      </c>
      <c r="BK16" s="33">
        <v>90</v>
      </c>
      <c r="BL16" s="9" t="s">
        <v>1</v>
      </c>
      <c r="BM16" s="108"/>
      <c r="BN16" s="67">
        <v>104</v>
      </c>
      <c r="BO16" s="161">
        <v>87</v>
      </c>
      <c r="BP16" s="161">
        <f>SUM(BN16:BO16)</f>
        <v>191</v>
      </c>
      <c r="BQ16" s="8">
        <v>5</v>
      </c>
      <c r="BR16" s="33">
        <v>127</v>
      </c>
      <c r="BS16" s="9" t="s">
        <v>1</v>
      </c>
      <c r="BT16" s="108"/>
      <c r="BU16" s="67">
        <v>106</v>
      </c>
      <c r="BV16" s="161">
        <v>96</v>
      </c>
      <c r="BW16" s="161">
        <f>SUM(BU16:BV16)</f>
        <v>202</v>
      </c>
      <c r="BX16" s="8">
        <v>6</v>
      </c>
      <c r="BY16" s="33">
        <v>110</v>
      </c>
      <c r="BZ16" s="9" t="s">
        <v>1</v>
      </c>
      <c r="CA16" s="108"/>
      <c r="CB16" s="73">
        <v>95</v>
      </c>
      <c r="CC16" s="161">
        <v>99</v>
      </c>
      <c r="CD16" s="161">
        <f>SUM(CB16:CC16)</f>
        <v>194</v>
      </c>
      <c r="CE16" s="8">
        <v>5</v>
      </c>
      <c r="CF16" s="33">
        <v>254</v>
      </c>
      <c r="CG16" s="9" t="s">
        <v>1</v>
      </c>
    </row>
    <row r="17" spans="1:85" ht="15.75">
      <c r="A17" s="18">
        <v>8</v>
      </c>
      <c r="B17" s="115" t="s">
        <v>123</v>
      </c>
      <c r="C17" s="64" t="s">
        <v>56</v>
      </c>
      <c r="D17" s="98">
        <v>2014</v>
      </c>
      <c r="E17" s="24">
        <v>20.100000000000001</v>
      </c>
      <c r="F17" s="66">
        <v>14.9</v>
      </c>
      <c r="G17" s="66">
        <f>SUM(F17-E17)</f>
        <v>-5.2000000000000011</v>
      </c>
      <c r="H17" s="50"/>
      <c r="I17" s="16">
        <f>SUM(M17+T17+Y17+AD17+AK17+AR17+AY17+BD17+BK17+BR17+BY17+CF17)</f>
        <v>1048</v>
      </c>
      <c r="J17" s="11"/>
      <c r="K17" s="67">
        <v>87</v>
      </c>
      <c r="L17" s="8">
        <v>3</v>
      </c>
      <c r="M17" s="33">
        <v>168</v>
      </c>
      <c r="N17" s="59" t="s">
        <v>1</v>
      </c>
      <c r="O17" s="11"/>
      <c r="P17" s="73">
        <v>40</v>
      </c>
      <c r="Q17" s="102">
        <v>40</v>
      </c>
      <c r="R17" s="107">
        <f>SUM(P17:Q17)</f>
        <v>80</v>
      </c>
      <c r="S17" s="8">
        <v>1</v>
      </c>
      <c r="T17" s="52">
        <v>100</v>
      </c>
      <c r="U17" s="9" t="s">
        <v>1</v>
      </c>
      <c r="V17" s="11"/>
      <c r="W17" s="161"/>
      <c r="X17" s="8"/>
      <c r="Y17" s="112"/>
      <c r="Z17" s="59"/>
      <c r="AA17" s="11"/>
      <c r="AB17" s="161"/>
      <c r="AC17" s="8"/>
      <c r="AD17" s="60"/>
      <c r="AE17" s="9"/>
      <c r="AF17" s="11"/>
      <c r="AG17" s="67">
        <v>84</v>
      </c>
      <c r="AH17" s="161">
        <v>91</v>
      </c>
      <c r="AI17" s="161">
        <f>SUM(AG17:AH17)</f>
        <v>175</v>
      </c>
      <c r="AJ17" s="8">
        <v>2</v>
      </c>
      <c r="AK17" s="33">
        <v>184</v>
      </c>
      <c r="AL17" s="9" t="s">
        <v>1</v>
      </c>
      <c r="AM17" s="11"/>
      <c r="AN17" s="161">
        <v>44</v>
      </c>
      <c r="AO17" s="161">
        <v>39</v>
      </c>
      <c r="AP17" s="161">
        <f>SUM(AN17:AO17)</f>
        <v>83</v>
      </c>
      <c r="AQ17" s="8">
        <v>1</v>
      </c>
      <c r="AR17" s="52">
        <v>100</v>
      </c>
      <c r="AS17" s="9" t="s">
        <v>1</v>
      </c>
      <c r="AT17" s="108"/>
      <c r="AU17" s="161"/>
      <c r="AV17" s="161"/>
      <c r="AW17" s="161"/>
      <c r="AX17" s="8"/>
      <c r="AY17" s="33"/>
      <c r="AZ17" s="9"/>
      <c r="BA17" s="11"/>
      <c r="BB17" s="67">
        <v>81</v>
      </c>
      <c r="BC17" s="8">
        <v>1</v>
      </c>
      <c r="BD17" s="33">
        <v>192</v>
      </c>
      <c r="BE17" s="9" t="s">
        <v>1</v>
      </c>
      <c r="BF17" s="11"/>
      <c r="BG17" s="67">
        <v>94</v>
      </c>
      <c r="BH17" s="161">
        <v>93</v>
      </c>
      <c r="BI17" s="161">
        <f>SUM(BG17:BH17)</f>
        <v>187</v>
      </c>
      <c r="BJ17" s="8">
        <v>6</v>
      </c>
      <c r="BK17" s="33">
        <v>120</v>
      </c>
      <c r="BL17" s="9" t="s">
        <v>1</v>
      </c>
      <c r="BM17" s="11"/>
      <c r="BN17" s="161"/>
      <c r="BO17" s="161"/>
      <c r="BP17" s="161"/>
      <c r="BQ17" s="8"/>
      <c r="BR17" s="60"/>
      <c r="BS17" s="9"/>
      <c r="BT17" s="11"/>
      <c r="BU17" s="67">
        <v>88</v>
      </c>
      <c r="BV17" s="161">
        <v>90</v>
      </c>
      <c r="BW17" s="161">
        <f>SUM(BU17:BV17)</f>
        <v>178</v>
      </c>
      <c r="BX17" s="8">
        <v>2</v>
      </c>
      <c r="BY17" s="33">
        <v>184</v>
      </c>
      <c r="BZ17" s="9" t="s">
        <v>1</v>
      </c>
      <c r="CA17" s="11"/>
      <c r="CB17" s="161"/>
      <c r="CC17" s="161"/>
      <c r="CD17" s="161"/>
      <c r="CE17" s="8"/>
      <c r="CF17" s="60"/>
      <c r="CG17" s="9"/>
    </row>
    <row r="18" spans="1:85" ht="15.75">
      <c r="A18" s="18">
        <v>9</v>
      </c>
      <c r="B18" s="114" t="s">
        <v>196</v>
      </c>
      <c r="C18" s="63" t="s">
        <v>54</v>
      </c>
      <c r="D18" s="99">
        <v>2015</v>
      </c>
      <c r="E18" s="37">
        <v>33.5</v>
      </c>
      <c r="F18" s="66">
        <v>20.9</v>
      </c>
      <c r="G18" s="66">
        <f>SUM(F18-E18)</f>
        <v>-12.600000000000001</v>
      </c>
      <c r="H18" s="49"/>
      <c r="I18" s="16">
        <f>SUM(M18+T18+Y18+AD18+AK18+AR18+AY18+BD18+BK18+BR18+BY18+CF18)</f>
        <v>960</v>
      </c>
      <c r="J18" s="11"/>
      <c r="K18" s="161"/>
      <c r="L18" s="8"/>
      <c r="M18" s="112"/>
      <c r="N18" s="59"/>
      <c r="O18" s="11"/>
      <c r="P18" s="73">
        <v>45</v>
      </c>
      <c r="Q18" s="102">
        <v>40</v>
      </c>
      <c r="R18" s="107">
        <f>SUM(P18:Q18)</f>
        <v>85</v>
      </c>
      <c r="S18" s="8">
        <v>4</v>
      </c>
      <c r="T18" s="52">
        <v>71</v>
      </c>
      <c r="U18" s="9" t="s">
        <v>1</v>
      </c>
      <c r="V18" s="11"/>
      <c r="W18" s="67">
        <v>78</v>
      </c>
      <c r="X18" s="8">
        <v>3</v>
      </c>
      <c r="Y18" s="33">
        <v>159</v>
      </c>
      <c r="Z18" s="59" t="s">
        <v>1</v>
      </c>
      <c r="AA18" s="11"/>
      <c r="AB18" s="73">
        <v>46</v>
      </c>
      <c r="AC18" s="8">
        <v>1</v>
      </c>
      <c r="AD18" s="52">
        <v>96</v>
      </c>
      <c r="AE18" s="9" t="s">
        <v>1</v>
      </c>
      <c r="AF18" s="11"/>
      <c r="AG18" s="161"/>
      <c r="AH18" s="161"/>
      <c r="AI18" s="161"/>
      <c r="AJ18" s="8"/>
      <c r="AK18" s="60"/>
      <c r="AL18" s="9"/>
      <c r="AM18" s="11"/>
      <c r="AN18" s="161"/>
      <c r="AO18" s="161"/>
      <c r="AP18" s="161"/>
      <c r="AQ18" s="8"/>
      <c r="AR18" s="33"/>
      <c r="AS18" s="9"/>
      <c r="AT18" s="11"/>
      <c r="AU18" s="161">
        <v>108</v>
      </c>
      <c r="AV18" s="161">
        <v>97</v>
      </c>
      <c r="AW18" s="67">
        <f>SUM(AU18:AV18)</f>
        <v>205</v>
      </c>
      <c r="AX18" s="8">
        <v>5</v>
      </c>
      <c r="AY18" s="33">
        <v>134</v>
      </c>
      <c r="AZ18" s="9" t="s">
        <v>1</v>
      </c>
      <c r="BA18" s="11"/>
      <c r="BB18" s="73">
        <v>39</v>
      </c>
      <c r="BC18" s="8">
        <v>1</v>
      </c>
      <c r="BD18" s="52">
        <v>100</v>
      </c>
      <c r="BE18" s="9" t="s">
        <v>1</v>
      </c>
      <c r="BF18" s="11"/>
      <c r="BG18" s="161"/>
      <c r="BH18" s="161"/>
      <c r="BI18" s="161"/>
      <c r="BJ18" s="8"/>
      <c r="BK18" s="112"/>
      <c r="BL18" s="9"/>
      <c r="BM18" s="11"/>
      <c r="BN18" s="86">
        <v>40</v>
      </c>
      <c r="BO18" s="161">
        <v>39</v>
      </c>
      <c r="BP18" s="161">
        <f>SUM(BN18:BO18)</f>
        <v>79</v>
      </c>
      <c r="BQ18" s="8">
        <v>1</v>
      </c>
      <c r="BR18" s="52">
        <v>100</v>
      </c>
      <c r="BS18" s="9" t="s">
        <v>1</v>
      </c>
      <c r="BT18" s="11"/>
      <c r="BU18" s="161"/>
      <c r="BV18" s="161"/>
      <c r="BW18" s="161"/>
      <c r="BX18" s="8"/>
      <c r="BY18" s="60"/>
      <c r="BZ18" s="9"/>
      <c r="CA18" s="11"/>
      <c r="CB18" s="73">
        <v>91</v>
      </c>
      <c r="CC18" s="161">
        <v>97</v>
      </c>
      <c r="CD18" s="161">
        <f>SUM(CB18:CC18)</f>
        <v>188</v>
      </c>
      <c r="CE18" s="8">
        <v>4</v>
      </c>
      <c r="CF18" s="33">
        <v>300</v>
      </c>
      <c r="CG18" s="9" t="s">
        <v>1</v>
      </c>
    </row>
    <row r="19" spans="1:85" ht="15.75">
      <c r="A19" s="18">
        <v>10</v>
      </c>
      <c r="B19" s="114" t="s">
        <v>80</v>
      </c>
      <c r="C19" s="63" t="s">
        <v>127</v>
      </c>
      <c r="D19" s="99">
        <v>2015</v>
      </c>
      <c r="E19" s="24">
        <v>41.1</v>
      </c>
      <c r="F19" s="66">
        <v>31.1</v>
      </c>
      <c r="G19" s="66">
        <f>SUM(F19-E19)</f>
        <v>-10</v>
      </c>
      <c r="H19" s="5"/>
      <c r="I19" s="16">
        <f>SUM(M19+T19+Y19+AD19+AK19+AR19+AY19+BD19+BK19+BR19+BY19+CF19)</f>
        <v>951.5</v>
      </c>
      <c r="J19" s="11"/>
      <c r="K19" s="73">
        <v>54</v>
      </c>
      <c r="L19" s="8">
        <v>2</v>
      </c>
      <c r="M19" s="52">
        <v>92</v>
      </c>
      <c r="N19" s="59" t="s">
        <v>1</v>
      </c>
      <c r="O19" s="11"/>
      <c r="P19" s="73">
        <v>52</v>
      </c>
      <c r="Q19" s="102">
        <v>52</v>
      </c>
      <c r="R19" s="107">
        <f>SUM(P19:Q19)</f>
        <v>104</v>
      </c>
      <c r="S19" s="8">
        <v>11</v>
      </c>
      <c r="T19" s="52">
        <v>35</v>
      </c>
      <c r="U19" s="9" t="s">
        <v>1</v>
      </c>
      <c r="V19" s="11"/>
      <c r="W19" s="86">
        <v>49</v>
      </c>
      <c r="X19" s="8">
        <v>1</v>
      </c>
      <c r="Y19" s="52">
        <v>96</v>
      </c>
      <c r="Z19" s="59" t="s">
        <v>1</v>
      </c>
      <c r="AA19" s="11"/>
      <c r="AB19" s="73">
        <v>50</v>
      </c>
      <c r="AC19" s="8">
        <v>4</v>
      </c>
      <c r="AD19" s="52">
        <v>71</v>
      </c>
      <c r="AE19" s="9" t="s">
        <v>1</v>
      </c>
      <c r="AF19" s="11"/>
      <c r="AG19" s="161"/>
      <c r="AH19" s="161"/>
      <c r="AI19" s="161"/>
      <c r="AJ19" s="8"/>
      <c r="AK19" s="60"/>
      <c r="AL19" s="9"/>
      <c r="AM19" s="11"/>
      <c r="AN19" s="161"/>
      <c r="AO19" s="161"/>
      <c r="AP19" s="161"/>
      <c r="AQ19" s="8"/>
      <c r="AR19" s="112"/>
      <c r="AS19" s="9"/>
      <c r="AT19" s="11"/>
      <c r="AU19" s="161">
        <v>108</v>
      </c>
      <c r="AV19" s="161">
        <v>103</v>
      </c>
      <c r="AW19" s="67">
        <f>SUM(AU19:AV19)</f>
        <v>211</v>
      </c>
      <c r="AX19" s="8">
        <v>6</v>
      </c>
      <c r="AY19" s="33">
        <v>120</v>
      </c>
      <c r="AZ19" s="9" t="s">
        <v>1</v>
      </c>
      <c r="BA19" s="11"/>
      <c r="BB19" s="67">
        <v>97</v>
      </c>
      <c r="BC19" s="8">
        <v>6</v>
      </c>
      <c r="BD19" s="33">
        <v>120</v>
      </c>
      <c r="BE19" s="9" t="s">
        <v>1</v>
      </c>
      <c r="BF19" s="11"/>
      <c r="BG19" s="161">
        <v>43</v>
      </c>
      <c r="BH19" s="161">
        <v>44</v>
      </c>
      <c r="BI19" s="161">
        <f>SUM(BG19:BH19)</f>
        <v>87</v>
      </c>
      <c r="BJ19" s="8">
        <v>3</v>
      </c>
      <c r="BK19" s="52">
        <v>79.5</v>
      </c>
      <c r="BL19" s="9" t="s">
        <v>1</v>
      </c>
      <c r="BM19" s="11"/>
      <c r="BN19" s="86">
        <v>55</v>
      </c>
      <c r="BO19" s="161">
        <v>45</v>
      </c>
      <c r="BP19" s="161">
        <f>SUM(BN19:BO19)</f>
        <v>100</v>
      </c>
      <c r="BQ19" s="8">
        <v>3</v>
      </c>
      <c r="BR19" s="52">
        <v>84</v>
      </c>
      <c r="BS19" s="9" t="s">
        <v>1</v>
      </c>
      <c r="BT19" s="11"/>
      <c r="BU19" s="161"/>
      <c r="BV19" s="161"/>
      <c r="BW19" s="161"/>
      <c r="BX19" s="8"/>
      <c r="BY19" s="60"/>
      <c r="BZ19" s="9"/>
      <c r="CA19" s="11"/>
      <c r="CB19" s="73">
        <v>99</v>
      </c>
      <c r="CC19" s="161">
        <v>95</v>
      </c>
      <c r="CD19" s="161">
        <f>SUM(CB19:CC19)</f>
        <v>194</v>
      </c>
      <c r="CE19" s="8">
        <v>5</v>
      </c>
      <c r="CF19" s="33">
        <v>254</v>
      </c>
      <c r="CG19" s="9" t="s">
        <v>1</v>
      </c>
    </row>
    <row r="20" spans="1:85" ht="15.75">
      <c r="A20" s="18">
        <v>11</v>
      </c>
      <c r="B20" s="114" t="s">
        <v>81</v>
      </c>
      <c r="C20" s="63" t="s">
        <v>127</v>
      </c>
      <c r="D20" s="99">
        <v>2015</v>
      </c>
      <c r="E20" s="24">
        <v>42</v>
      </c>
      <c r="F20" s="66">
        <v>31.7</v>
      </c>
      <c r="G20" s="66">
        <f>SUM(F20-E20)</f>
        <v>-10.3</v>
      </c>
      <c r="H20" s="50"/>
      <c r="I20" s="16">
        <f>SUM(M20+T20+Y20+AD20+AK20+AR20+AY20+BD20+BK20+BR20+BY20+CF20)</f>
        <v>912.5</v>
      </c>
      <c r="J20" s="11"/>
      <c r="K20" s="73">
        <v>56</v>
      </c>
      <c r="L20" s="8">
        <v>3</v>
      </c>
      <c r="M20" s="52">
        <v>84</v>
      </c>
      <c r="N20" s="59" t="s">
        <v>1</v>
      </c>
      <c r="O20" s="11"/>
      <c r="P20" s="73">
        <v>43</v>
      </c>
      <c r="Q20" s="102">
        <v>43</v>
      </c>
      <c r="R20" s="107">
        <f>SUM(P20:Q20)</f>
        <v>86</v>
      </c>
      <c r="S20" s="8">
        <v>6</v>
      </c>
      <c r="T20" s="52">
        <v>57.5</v>
      </c>
      <c r="U20" s="9" t="s">
        <v>1</v>
      </c>
      <c r="V20" s="11"/>
      <c r="W20" s="86">
        <v>49</v>
      </c>
      <c r="X20" s="8">
        <v>1</v>
      </c>
      <c r="Y20" s="52">
        <v>96</v>
      </c>
      <c r="Z20" s="59" t="s">
        <v>1</v>
      </c>
      <c r="AA20" s="11"/>
      <c r="AB20" s="73">
        <v>46</v>
      </c>
      <c r="AC20" s="8">
        <v>1</v>
      </c>
      <c r="AD20" s="52">
        <v>96</v>
      </c>
      <c r="AE20" s="9" t="s">
        <v>1</v>
      </c>
      <c r="AF20" s="11"/>
      <c r="AG20" s="161"/>
      <c r="AH20" s="161"/>
      <c r="AI20" s="161"/>
      <c r="AJ20" s="8"/>
      <c r="AK20" s="60"/>
      <c r="AL20" s="9"/>
      <c r="AM20" s="11"/>
      <c r="AN20" s="161"/>
      <c r="AO20" s="161"/>
      <c r="AP20" s="161"/>
      <c r="AQ20" s="8"/>
      <c r="AR20" s="33"/>
      <c r="AS20" s="9"/>
      <c r="AT20" s="11"/>
      <c r="AU20" s="161">
        <v>113</v>
      </c>
      <c r="AV20" s="161">
        <v>103</v>
      </c>
      <c r="AW20" s="67">
        <f>SUM(AU20:AV20)</f>
        <v>216</v>
      </c>
      <c r="AX20" s="8">
        <v>7</v>
      </c>
      <c r="AY20" s="33">
        <v>110</v>
      </c>
      <c r="AZ20" s="9" t="s">
        <v>1</v>
      </c>
      <c r="BA20" s="11"/>
      <c r="BB20" s="67">
        <v>112</v>
      </c>
      <c r="BC20" s="8">
        <v>7</v>
      </c>
      <c r="BD20" s="33">
        <v>110</v>
      </c>
      <c r="BE20" s="9" t="s">
        <v>1</v>
      </c>
      <c r="BF20" s="11"/>
      <c r="BG20" s="161">
        <v>45</v>
      </c>
      <c r="BH20" s="161">
        <v>43</v>
      </c>
      <c r="BI20" s="161">
        <f>SUM(BG20:BH20)</f>
        <v>88</v>
      </c>
      <c r="BJ20" s="8">
        <v>5</v>
      </c>
      <c r="BK20" s="52">
        <v>67</v>
      </c>
      <c r="BL20" s="9" t="s">
        <v>1</v>
      </c>
      <c r="BM20" s="11"/>
      <c r="BN20" s="86">
        <v>53</v>
      </c>
      <c r="BO20" s="161">
        <v>43</v>
      </c>
      <c r="BP20" s="161">
        <f>SUM(BN20:BO20)</f>
        <v>96</v>
      </c>
      <c r="BQ20" s="8">
        <v>2</v>
      </c>
      <c r="BR20" s="52">
        <v>92</v>
      </c>
      <c r="BS20" s="9" t="s">
        <v>1</v>
      </c>
      <c r="BT20" s="11"/>
      <c r="BU20" s="161"/>
      <c r="BV20" s="161"/>
      <c r="BW20" s="161"/>
      <c r="BX20" s="8"/>
      <c r="BY20" s="60"/>
      <c r="BZ20" s="9"/>
      <c r="CA20" s="11"/>
      <c r="CB20" s="73">
        <v>124</v>
      </c>
      <c r="CC20" s="161">
        <v>106</v>
      </c>
      <c r="CD20" s="161">
        <f>SUM(CB20:CC20)</f>
        <v>230</v>
      </c>
      <c r="CE20" s="8">
        <v>8</v>
      </c>
      <c r="CF20" s="33">
        <v>200</v>
      </c>
      <c r="CG20" s="9" t="s">
        <v>1</v>
      </c>
    </row>
    <row r="21" spans="1:85" ht="15.75">
      <c r="A21" s="18">
        <v>12</v>
      </c>
      <c r="B21" s="114" t="s">
        <v>153</v>
      </c>
      <c r="C21" s="64" t="s">
        <v>143</v>
      </c>
      <c r="D21" s="98">
        <v>2014</v>
      </c>
      <c r="E21" s="24">
        <v>35</v>
      </c>
      <c r="F21" s="66">
        <v>18.3</v>
      </c>
      <c r="G21" s="66">
        <f>SUM(F21-E21)</f>
        <v>-16.7</v>
      </c>
      <c r="H21" s="49"/>
      <c r="I21" s="16">
        <f>SUM(M21+T21+Y21+AD21+AK21+AR21+AY21+BD21+BK21+BR21+BY21+CF21)</f>
        <v>780</v>
      </c>
      <c r="J21" s="11"/>
      <c r="K21" s="67">
        <v>102</v>
      </c>
      <c r="L21" s="8">
        <v>11</v>
      </c>
      <c r="M21" s="33">
        <v>70</v>
      </c>
      <c r="N21" s="59" t="s">
        <v>1</v>
      </c>
      <c r="O21" s="11"/>
      <c r="P21" s="161"/>
      <c r="Q21" s="102"/>
      <c r="R21" s="107"/>
      <c r="S21" s="8"/>
      <c r="T21" s="60"/>
      <c r="U21" s="9"/>
      <c r="V21" s="11"/>
      <c r="W21" s="161"/>
      <c r="X21" s="8"/>
      <c r="Y21" s="112"/>
      <c r="Z21" s="59"/>
      <c r="AA21" s="11"/>
      <c r="AB21" s="67">
        <v>86</v>
      </c>
      <c r="AC21" s="8">
        <v>2</v>
      </c>
      <c r="AD21" s="33">
        <v>167</v>
      </c>
      <c r="AE21" s="9" t="s">
        <v>1</v>
      </c>
      <c r="AF21" s="11"/>
      <c r="AG21" s="67">
        <v>88</v>
      </c>
      <c r="AH21" s="161">
        <v>91</v>
      </c>
      <c r="AI21" s="161">
        <f>SUM(AG21:AH21)</f>
        <v>179</v>
      </c>
      <c r="AJ21" s="8">
        <v>4</v>
      </c>
      <c r="AK21" s="33">
        <v>150</v>
      </c>
      <c r="AL21" s="9" t="s">
        <v>1</v>
      </c>
      <c r="AM21" s="11"/>
      <c r="AN21" s="161">
        <v>91</v>
      </c>
      <c r="AO21" s="161">
        <v>91</v>
      </c>
      <c r="AP21" s="67">
        <f>SUM(AN21:AO21)</f>
        <v>182</v>
      </c>
      <c r="AQ21" s="8">
        <v>6</v>
      </c>
      <c r="AR21" s="33">
        <v>120</v>
      </c>
      <c r="AS21" s="9" t="s">
        <v>1</v>
      </c>
      <c r="AT21" s="11"/>
      <c r="AU21" s="161"/>
      <c r="AV21" s="161"/>
      <c r="AW21" s="161"/>
      <c r="AX21" s="8"/>
      <c r="AY21" s="33"/>
      <c r="AZ21" s="9"/>
      <c r="BA21" s="11"/>
      <c r="BB21" s="161"/>
      <c r="BC21" s="8"/>
      <c r="BD21" s="33"/>
      <c r="BE21" s="9"/>
      <c r="BF21" s="11"/>
      <c r="BG21" s="67">
        <v>92</v>
      </c>
      <c r="BH21" s="161">
        <v>97</v>
      </c>
      <c r="BI21" s="161">
        <f>SUM(BG21:BH21)</f>
        <v>189</v>
      </c>
      <c r="BJ21" s="8">
        <v>7</v>
      </c>
      <c r="BK21" s="33">
        <v>105</v>
      </c>
      <c r="BL21" s="9" t="s">
        <v>1</v>
      </c>
      <c r="BM21" s="11"/>
      <c r="BN21" s="161"/>
      <c r="BO21" s="161"/>
      <c r="BP21" s="161"/>
      <c r="BQ21" s="8"/>
      <c r="BR21" s="112"/>
      <c r="BS21" s="9"/>
      <c r="BT21" s="11"/>
      <c r="BU21" s="67">
        <v>88</v>
      </c>
      <c r="BV21" s="161">
        <v>95</v>
      </c>
      <c r="BW21" s="161">
        <f>SUM(BU21:BV21)</f>
        <v>183</v>
      </c>
      <c r="BX21" s="8">
        <v>3</v>
      </c>
      <c r="BY21" s="33">
        <v>168</v>
      </c>
      <c r="BZ21" s="9" t="s">
        <v>1</v>
      </c>
      <c r="CA21" s="11"/>
      <c r="CB21" s="161"/>
      <c r="CC21" s="161"/>
      <c r="CD21" s="161"/>
      <c r="CE21" s="8"/>
      <c r="CF21" s="112"/>
      <c r="CG21" s="9"/>
    </row>
    <row r="22" spans="1:85" ht="15.75">
      <c r="A22" s="18">
        <v>13</v>
      </c>
      <c r="B22" s="114" t="s">
        <v>150</v>
      </c>
      <c r="C22" s="64" t="s">
        <v>143</v>
      </c>
      <c r="D22" s="98">
        <v>2014</v>
      </c>
      <c r="E22" s="24">
        <v>31.5</v>
      </c>
      <c r="F22" s="66">
        <v>19</v>
      </c>
      <c r="G22" s="66">
        <f>SUM(F22-E22)</f>
        <v>-12.5</v>
      </c>
      <c r="H22" s="50"/>
      <c r="I22" s="16">
        <f>SUM(M22+T22+Y22+AD22+AK22+AR22+AY22+BD22+BK22+BR22+BY22+CF22)</f>
        <v>737</v>
      </c>
      <c r="J22" s="11"/>
      <c r="K22" s="67">
        <v>91</v>
      </c>
      <c r="L22" s="8">
        <v>6</v>
      </c>
      <c r="M22" s="33">
        <v>115</v>
      </c>
      <c r="N22" s="9" t="s">
        <v>1</v>
      </c>
      <c r="O22" s="11"/>
      <c r="P22" s="161"/>
      <c r="Q22" s="102"/>
      <c r="R22" s="107"/>
      <c r="S22" s="8"/>
      <c r="T22" s="60"/>
      <c r="U22" s="9"/>
      <c r="V22" s="11"/>
      <c r="W22" s="161"/>
      <c r="X22" s="8"/>
      <c r="Y22" s="112"/>
      <c r="Z22" s="9"/>
      <c r="AA22" s="11"/>
      <c r="AB22" s="67">
        <v>92</v>
      </c>
      <c r="AC22" s="8">
        <v>9</v>
      </c>
      <c r="AD22" s="33">
        <v>90</v>
      </c>
      <c r="AE22" s="9" t="s">
        <v>1</v>
      </c>
      <c r="AF22" s="11"/>
      <c r="AG22" s="67">
        <v>100</v>
      </c>
      <c r="AH22" s="161">
        <v>92</v>
      </c>
      <c r="AI22" s="161">
        <f>SUM(AG22:AH22)</f>
        <v>192</v>
      </c>
      <c r="AJ22" s="8">
        <v>6</v>
      </c>
      <c r="AK22" s="33">
        <v>120</v>
      </c>
      <c r="AL22" s="9" t="s">
        <v>1</v>
      </c>
      <c r="AM22" s="11"/>
      <c r="AN22" s="161">
        <v>88</v>
      </c>
      <c r="AO22" s="161">
        <v>93</v>
      </c>
      <c r="AP22" s="67">
        <f>SUM(AN22:AO22)</f>
        <v>181</v>
      </c>
      <c r="AQ22" s="8">
        <v>5</v>
      </c>
      <c r="AR22" s="33">
        <v>134</v>
      </c>
      <c r="AS22" s="9" t="s">
        <v>1</v>
      </c>
      <c r="AT22" s="11"/>
      <c r="AU22" s="161"/>
      <c r="AV22" s="161"/>
      <c r="AW22" s="161"/>
      <c r="AX22" s="8"/>
      <c r="AY22" s="112"/>
      <c r="AZ22" s="9"/>
      <c r="BA22" s="11"/>
      <c r="BB22" s="161"/>
      <c r="BC22" s="8"/>
      <c r="BD22" s="33"/>
      <c r="BE22" s="9"/>
      <c r="BF22" s="11"/>
      <c r="BG22" s="67">
        <v>85</v>
      </c>
      <c r="BH22" s="161">
        <v>89</v>
      </c>
      <c r="BI22" s="161">
        <f>SUM(BG22:BH22)</f>
        <v>174</v>
      </c>
      <c r="BJ22" s="8">
        <v>3</v>
      </c>
      <c r="BK22" s="33">
        <v>168</v>
      </c>
      <c r="BL22" s="9" t="s">
        <v>1</v>
      </c>
      <c r="BM22" s="11"/>
      <c r="BN22" s="161"/>
      <c r="BO22" s="161"/>
      <c r="BP22" s="161"/>
      <c r="BQ22" s="8"/>
      <c r="BR22" s="112"/>
      <c r="BS22" s="9"/>
      <c r="BT22" s="11"/>
      <c r="BU22" s="67">
        <v>99</v>
      </c>
      <c r="BV22" s="161">
        <v>103</v>
      </c>
      <c r="BW22" s="161">
        <f>SUM(BU22:BV22)</f>
        <v>202</v>
      </c>
      <c r="BX22" s="8">
        <v>6</v>
      </c>
      <c r="BY22" s="33">
        <v>110</v>
      </c>
      <c r="BZ22" s="9" t="s">
        <v>1</v>
      </c>
      <c r="CA22" s="11"/>
      <c r="CB22" s="161"/>
      <c r="CC22" s="161"/>
      <c r="CD22" s="161"/>
      <c r="CE22" s="8"/>
      <c r="CF22" s="60"/>
      <c r="CG22" s="9"/>
    </row>
    <row r="23" spans="1:85" ht="15.75">
      <c r="A23" s="18">
        <v>14</v>
      </c>
      <c r="B23" s="114" t="s">
        <v>149</v>
      </c>
      <c r="C23" s="64" t="s">
        <v>90</v>
      </c>
      <c r="D23" s="98">
        <v>2014</v>
      </c>
      <c r="E23" s="24">
        <v>27</v>
      </c>
      <c r="F23" s="66">
        <v>21.1</v>
      </c>
      <c r="G23" s="66">
        <f>SUM(F23-E23)</f>
        <v>-5.8999999999999986</v>
      </c>
      <c r="H23" s="49"/>
      <c r="I23" s="16">
        <f>SUM(M23+T23+Y23+AD23+AK23+AR23+AY23+BD23+BK23+BR23+BY23+CF23)</f>
        <v>700</v>
      </c>
      <c r="J23" s="11"/>
      <c r="K23" s="67">
        <v>91</v>
      </c>
      <c r="L23" s="8">
        <v>6</v>
      </c>
      <c r="M23" s="33">
        <v>115</v>
      </c>
      <c r="N23" s="59" t="s">
        <v>1</v>
      </c>
      <c r="O23" s="11"/>
      <c r="P23" s="161"/>
      <c r="Q23" s="102"/>
      <c r="R23" s="107"/>
      <c r="S23" s="8"/>
      <c r="T23" s="112"/>
      <c r="U23" s="9"/>
      <c r="V23" s="11"/>
      <c r="W23" s="161"/>
      <c r="X23" s="8"/>
      <c r="Y23" s="60"/>
      <c r="Z23" s="59"/>
      <c r="AA23" s="11"/>
      <c r="AB23" s="67">
        <v>89</v>
      </c>
      <c r="AC23" s="8">
        <v>6</v>
      </c>
      <c r="AD23" s="33">
        <v>120</v>
      </c>
      <c r="AE23" s="9" t="s">
        <v>1</v>
      </c>
      <c r="AF23" s="11"/>
      <c r="AG23" s="161"/>
      <c r="AH23" s="161"/>
      <c r="AI23" s="161"/>
      <c r="AJ23" s="8"/>
      <c r="AK23" s="60"/>
      <c r="AL23" s="9"/>
      <c r="AM23" s="11"/>
      <c r="AN23" s="161">
        <v>91</v>
      </c>
      <c r="AO23" s="161">
        <v>87</v>
      </c>
      <c r="AP23" s="67">
        <f>SUM(AN23:AO23)</f>
        <v>178</v>
      </c>
      <c r="AQ23" s="8">
        <v>4</v>
      </c>
      <c r="AR23" s="33">
        <v>150</v>
      </c>
      <c r="AS23" s="9" t="s">
        <v>1</v>
      </c>
      <c r="AT23" s="11"/>
      <c r="AU23" s="161"/>
      <c r="AV23" s="161"/>
      <c r="AW23" s="161"/>
      <c r="AX23" s="8"/>
      <c r="AY23" s="33"/>
      <c r="AZ23" s="9"/>
      <c r="BA23" s="11"/>
      <c r="BB23" s="161"/>
      <c r="BC23" s="8"/>
      <c r="BD23" s="33"/>
      <c r="BE23" s="9"/>
      <c r="BF23" s="11"/>
      <c r="BG23" s="67">
        <v>94</v>
      </c>
      <c r="BH23" s="161">
        <v>95</v>
      </c>
      <c r="BI23" s="161">
        <f>SUM(BG23:BH23)</f>
        <v>189</v>
      </c>
      <c r="BJ23" s="8">
        <v>7</v>
      </c>
      <c r="BK23" s="33">
        <v>105</v>
      </c>
      <c r="BL23" s="9" t="s">
        <v>1</v>
      </c>
      <c r="BM23" s="11"/>
      <c r="BN23" s="67">
        <v>103</v>
      </c>
      <c r="BO23" s="161">
        <v>94</v>
      </c>
      <c r="BP23" s="161">
        <f>SUM(BN23:BO23)</f>
        <v>197</v>
      </c>
      <c r="BQ23" s="8">
        <v>7</v>
      </c>
      <c r="BR23" s="33">
        <v>110</v>
      </c>
      <c r="BS23" s="9" t="s">
        <v>1</v>
      </c>
      <c r="BT23" s="11"/>
      <c r="BU23" s="73">
        <v>44</v>
      </c>
      <c r="BV23" s="161">
        <v>44</v>
      </c>
      <c r="BW23" s="161">
        <f>SUM(BU23:BV23)</f>
        <v>88</v>
      </c>
      <c r="BX23" s="8">
        <v>1</v>
      </c>
      <c r="BY23" s="52">
        <v>100</v>
      </c>
      <c r="BZ23" s="9" t="s">
        <v>1</v>
      </c>
      <c r="CA23" s="11"/>
      <c r="CB23" s="161"/>
      <c r="CC23" s="161"/>
      <c r="CD23" s="161"/>
      <c r="CE23" s="8"/>
      <c r="CF23" s="60"/>
      <c r="CG23" s="9"/>
    </row>
    <row r="24" spans="1:85" ht="15.75">
      <c r="A24" s="18">
        <v>15</v>
      </c>
      <c r="B24" s="114" t="s">
        <v>151</v>
      </c>
      <c r="C24" s="64" t="s">
        <v>46</v>
      </c>
      <c r="D24" s="98">
        <v>2014</v>
      </c>
      <c r="E24" s="24">
        <v>38.299999999999997</v>
      </c>
      <c r="F24" s="66">
        <v>31.9</v>
      </c>
      <c r="G24" s="66">
        <f>SUM(F24-E24)</f>
        <v>-6.3999999999999986</v>
      </c>
      <c r="H24" s="50"/>
      <c r="I24" s="16">
        <f>SUM(M24+T24+Y24+AD24+AK24+AR24+AY24+BD24+BK24+BR24+BY24+CF24)</f>
        <v>607</v>
      </c>
      <c r="J24" s="11"/>
      <c r="K24" s="67">
        <v>113</v>
      </c>
      <c r="L24" s="8">
        <v>12</v>
      </c>
      <c r="M24" s="33">
        <v>60</v>
      </c>
      <c r="N24" s="59" t="s">
        <v>1</v>
      </c>
      <c r="O24" s="11"/>
      <c r="P24" s="161"/>
      <c r="Q24" s="102"/>
      <c r="R24" s="107"/>
      <c r="S24" s="8"/>
      <c r="T24" s="112"/>
      <c r="U24" s="9"/>
      <c r="V24" s="11"/>
      <c r="W24" s="67">
        <v>97</v>
      </c>
      <c r="X24" s="8">
        <v>10</v>
      </c>
      <c r="Y24" s="33">
        <v>80</v>
      </c>
      <c r="Z24" s="59" t="s">
        <v>1</v>
      </c>
      <c r="AA24" s="11"/>
      <c r="AB24" s="161"/>
      <c r="AC24" s="8"/>
      <c r="AD24" s="60"/>
      <c r="AE24" s="9"/>
      <c r="AF24" s="11"/>
      <c r="AG24" s="73">
        <v>51</v>
      </c>
      <c r="AH24" s="161">
        <v>53</v>
      </c>
      <c r="AI24" s="161">
        <f>SUM(AG24:AH24)</f>
        <v>104</v>
      </c>
      <c r="AJ24" s="8">
        <v>5</v>
      </c>
      <c r="AK24" s="52">
        <v>67</v>
      </c>
      <c r="AL24" s="9" t="s">
        <v>1</v>
      </c>
      <c r="AM24" s="11"/>
      <c r="AN24" s="161"/>
      <c r="AO24" s="161"/>
      <c r="AP24" s="161"/>
      <c r="AQ24" s="8"/>
      <c r="AR24" s="33"/>
      <c r="AS24" s="9"/>
      <c r="AT24" s="11"/>
      <c r="AU24" s="161"/>
      <c r="AV24" s="161"/>
      <c r="AW24" s="161"/>
      <c r="AX24" s="8"/>
      <c r="AY24" s="33"/>
      <c r="AZ24" s="9"/>
      <c r="BA24" s="11"/>
      <c r="BB24" s="161"/>
      <c r="BC24" s="8"/>
      <c r="BD24" s="60"/>
      <c r="BE24" s="9"/>
      <c r="BF24" s="11"/>
      <c r="BG24" s="67">
        <v>112</v>
      </c>
      <c r="BH24" s="161">
        <v>108</v>
      </c>
      <c r="BI24" s="161">
        <f>SUM(BG24:BH24)</f>
        <v>220</v>
      </c>
      <c r="BJ24" s="8">
        <v>10</v>
      </c>
      <c r="BK24" s="33">
        <v>80</v>
      </c>
      <c r="BL24" s="9" t="s">
        <v>1</v>
      </c>
      <c r="BM24" s="11"/>
      <c r="BN24" s="67">
        <v>112</v>
      </c>
      <c r="BO24" s="161">
        <v>100</v>
      </c>
      <c r="BP24" s="161">
        <f>SUM(BN24:BO24)</f>
        <v>212</v>
      </c>
      <c r="BQ24" s="8">
        <v>8</v>
      </c>
      <c r="BR24" s="33">
        <v>100</v>
      </c>
      <c r="BS24" s="9" t="s">
        <v>1</v>
      </c>
      <c r="BT24" s="11"/>
      <c r="BU24" s="161"/>
      <c r="BV24" s="161"/>
      <c r="BW24" s="161"/>
      <c r="BX24" s="8"/>
      <c r="BY24" s="112"/>
      <c r="BZ24" s="9"/>
      <c r="CA24" s="11"/>
      <c r="CB24" s="73">
        <v>114</v>
      </c>
      <c r="CC24" s="161">
        <v>113</v>
      </c>
      <c r="CD24" s="161">
        <f>SUM(CB24:CC24)</f>
        <v>227</v>
      </c>
      <c r="CE24" s="8">
        <v>7</v>
      </c>
      <c r="CF24" s="33">
        <v>220</v>
      </c>
      <c r="CG24" s="9" t="s">
        <v>1</v>
      </c>
    </row>
    <row r="25" spans="1:85" ht="15.75">
      <c r="A25" s="18">
        <v>16</v>
      </c>
      <c r="B25" s="114" t="s">
        <v>160</v>
      </c>
      <c r="C25" s="64" t="s">
        <v>167</v>
      </c>
      <c r="D25" s="98">
        <v>2014</v>
      </c>
      <c r="E25" s="37">
        <v>54</v>
      </c>
      <c r="F25" s="66">
        <v>45.1</v>
      </c>
      <c r="G25" s="66">
        <f>SUM(F25-E25)</f>
        <v>-8.8999999999999986</v>
      </c>
      <c r="H25" s="49"/>
      <c r="I25" s="16">
        <f>SUM(M25+T25+Y25+AD25+AK25+AR25+AY25+BD25+BK25+BR25+BY25+CF25)</f>
        <v>592</v>
      </c>
      <c r="J25" s="11"/>
      <c r="K25" s="73">
        <v>73</v>
      </c>
      <c r="L25" s="8">
        <v>7</v>
      </c>
      <c r="M25" s="52">
        <v>55</v>
      </c>
      <c r="N25" s="59" t="s">
        <v>1</v>
      </c>
      <c r="O25" s="11"/>
      <c r="P25" s="161"/>
      <c r="Q25" s="102"/>
      <c r="R25" s="107"/>
      <c r="S25" s="8"/>
      <c r="T25" s="112"/>
      <c r="U25" s="9"/>
      <c r="V25" s="11"/>
      <c r="W25" s="86">
        <v>63</v>
      </c>
      <c r="X25" s="8">
        <v>4</v>
      </c>
      <c r="Y25" s="52">
        <v>75</v>
      </c>
      <c r="Z25" s="59" t="s">
        <v>1</v>
      </c>
      <c r="AA25" s="11"/>
      <c r="AB25" s="161"/>
      <c r="AC25" s="8"/>
      <c r="AD25" s="112"/>
      <c r="AE25" s="9"/>
      <c r="AF25" s="11"/>
      <c r="AG25" s="161"/>
      <c r="AH25" s="161"/>
      <c r="AI25" s="161"/>
      <c r="AJ25" s="8"/>
      <c r="AK25" s="112"/>
      <c r="AL25" s="9"/>
      <c r="AM25" s="11"/>
      <c r="AN25" s="161"/>
      <c r="AO25" s="161"/>
      <c r="AP25" s="161"/>
      <c r="AQ25" s="8"/>
      <c r="AR25" s="33"/>
      <c r="AS25" s="9"/>
      <c r="AT25" s="11"/>
      <c r="AU25" s="161"/>
      <c r="AV25" s="161"/>
      <c r="AW25" s="161"/>
      <c r="AX25" s="8"/>
      <c r="AY25" s="33"/>
      <c r="AZ25" s="9"/>
      <c r="BA25" s="11"/>
      <c r="BB25" s="73">
        <v>54</v>
      </c>
      <c r="BC25" s="8">
        <v>2</v>
      </c>
      <c r="BD25" s="52">
        <v>92</v>
      </c>
      <c r="BE25" s="9" t="s">
        <v>1</v>
      </c>
      <c r="BF25" s="11"/>
      <c r="BG25" s="161">
        <v>55</v>
      </c>
      <c r="BH25" s="161">
        <v>55</v>
      </c>
      <c r="BI25" s="161">
        <f>SUM(BG25:BH25)</f>
        <v>110</v>
      </c>
      <c r="BJ25" s="8">
        <v>7</v>
      </c>
      <c r="BK25" s="52">
        <v>55</v>
      </c>
      <c r="BL25" s="9" t="s">
        <v>1</v>
      </c>
      <c r="BM25" s="11"/>
      <c r="BN25" s="86">
        <v>57</v>
      </c>
      <c r="BO25" s="161">
        <v>55</v>
      </c>
      <c r="BP25" s="161">
        <f>SUM(BN25:BO25)</f>
        <v>112</v>
      </c>
      <c r="BQ25" s="8">
        <v>4</v>
      </c>
      <c r="BR25" s="52">
        <v>75</v>
      </c>
      <c r="BS25" s="9" t="s">
        <v>1</v>
      </c>
      <c r="BT25" s="11"/>
      <c r="BU25" s="73">
        <v>60</v>
      </c>
      <c r="BV25" s="161">
        <v>57</v>
      </c>
      <c r="BW25" s="161">
        <f>SUM(BU25:BV25)</f>
        <v>117</v>
      </c>
      <c r="BX25" s="8">
        <v>6</v>
      </c>
      <c r="BY25" s="52">
        <v>60</v>
      </c>
      <c r="BZ25" s="9" t="s">
        <v>1</v>
      </c>
      <c r="CA25" s="11"/>
      <c r="CB25" s="73">
        <v>116</v>
      </c>
      <c r="CC25" s="161">
        <v>121</v>
      </c>
      <c r="CD25" s="161">
        <f>SUM(CB25:CC25)</f>
        <v>237</v>
      </c>
      <c r="CE25" s="8">
        <v>9</v>
      </c>
      <c r="CF25" s="33">
        <v>180</v>
      </c>
      <c r="CG25" s="9" t="s">
        <v>1</v>
      </c>
    </row>
    <row r="26" spans="1:85" ht="15.75">
      <c r="A26" s="18">
        <v>17</v>
      </c>
      <c r="B26" s="114" t="s">
        <v>152</v>
      </c>
      <c r="C26" s="64" t="s">
        <v>90</v>
      </c>
      <c r="D26" s="98">
        <v>2014</v>
      </c>
      <c r="E26" s="24">
        <v>33.1</v>
      </c>
      <c r="F26" s="66">
        <v>24.8</v>
      </c>
      <c r="G26" s="66">
        <f>SUM(F26-E26)</f>
        <v>-8.3000000000000007</v>
      </c>
      <c r="H26" s="50"/>
      <c r="I26" s="16">
        <f>SUM(M26+T26+Y26+AD26+AK26+AR26+AY26+BD26+BK26+BR26+BY26+CF26)</f>
        <v>513</v>
      </c>
      <c r="J26" s="11"/>
      <c r="K26" s="67">
        <v>100</v>
      </c>
      <c r="L26" s="8">
        <v>10</v>
      </c>
      <c r="M26" s="33">
        <v>80</v>
      </c>
      <c r="N26" s="59" t="s">
        <v>1</v>
      </c>
      <c r="O26" s="11"/>
      <c r="P26" s="161"/>
      <c r="Q26" s="102"/>
      <c r="R26" s="107"/>
      <c r="S26" s="8"/>
      <c r="T26" s="60"/>
      <c r="U26" s="9"/>
      <c r="V26" s="11"/>
      <c r="W26" s="161"/>
      <c r="X26" s="8"/>
      <c r="Y26" s="112"/>
      <c r="Z26" s="59"/>
      <c r="AA26" s="11"/>
      <c r="AB26" s="67">
        <v>98</v>
      </c>
      <c r="AC26" s="8">
        <v>10</v>
      </c>
      <c r="AD26" s="33">
        <v>80</v>
      </c>
      <c r="AE26" s="9" t="s">
        <v>1</v>
      </c>
      <c r="AF26" s="11"/>
      <c r="AG26" s="73">
        <v>51</v>
      </c>
      <c r="AH26" s="161">
        <v>44</v>
      </c>
      <c r="AI26" s="161">
        <f>SUM(AG26:AH26)</f>
        <v>95</v>
      </c>
      <c r="AJ26" s="8">
        <v>3</v>
      </c>
      <c r="AK26" s="52">
        <v>84</v>
      </c>
      <c r="AL26" s="9" t="s">
        <v>1</v>
      </c>
      <c r="AM26" s="11"/>
      <c r="AN26" s="161">
        <v>98</v>
      </c>
      <c r="AO26" s="161">
        <v>88</v>
      </c>
      <c r="AP26" s="67">
        <f>SUM(AN26:AO26)</f>
        <v>186</v>
      </c>
      <c r="AQ26" s="8">
        <v>7</v>
      </c>
      <c r="AR26" s="33">
        <v>110</v>
      </c>
      <c r="AS26" s="9" t="s">
        <v>1</v>
      </c>
      <c r="AT26" s="11"/>
      <c r="AU26" s="161"/>
      <c r="AV26" s="161"/>
      <c r="AW26" s="161"/>
      <c r="AX26" s="8"/>
      <c r="AY26" s="33"/>
      <c r="AZ26" s="9"/>
      <c r="BA26" s="11"/>
      <c r="BB26" s="161"/>
      <c r="BC26" s="8"/>
      <c r="BD26" s="33"/>
      <c r="BE26" s="9"/>
      <c r="BF26" s="11"/>
      <c r="BG26" s="161">
        <v>42</v>
      </c>
      <c r="BH26" s="161">
        <v>44</v>
      </c>
      <c r="BI26" s="161">
        <f>SUM(BG26:BH26)</f>
        <v>86</v>
      </c>
      <c r="BJ26" s="8">
        <v>2</v>
      </c>
      <c r="BK26" s="52">
        <v>92</v>
      </c>
      <c r="BL26" s="9" t="s">
        <v>1</v>
      </c>
      <c r="BM26" s="11"/>
      <c r="BN26" s="161"/>
      <c r="BO26" s="161"/>
      <c r="BP26" s="161"/>
      <c r="BQ26" s="8"/>
      <c r="BR26" s="112"/>
      <c r="BS26" s="9"/>
      <c r="BT26" s="11"/>
      <c r="BU26" s="73">
        <v>53</v>
      </c>
      <c r="BV26" s="161">
        <v>51</v>
      </c>
      <c r="BW26" s="161">
        <f>SUM(BU26:BV26)</f>
        <v>104</v>
      </c>
      <c r="BX26" s="8">
        <v>5</v>
      </c>
      <c r="BY26" s="52">
        <v>67</v>
      </c>
      <c r="BZ26" s="9" t="s">
        <v>1</v>
      </c>
      <c r="CA26" s="11"/>
      <c r="CB26" s="161"/>
      <c r="CC26" s="161"/>
      <c r="CD26" s="161"/>
      <c r="CE26" s="8"/>
      <c r="CF26" s="112"/>
      <c r="CG26" s="9"/>
    </row>
    <row r="27" spans="1:85" ht="15.75">
      <c r="A27" s="18">
        <v>18</v>
      </c>
      <c r="B27" s="114" t="s">
        <v>194</v>
      </c>
      <c r="C27" s="64" t="s">
        <v>195</v>
      </c>
      <c r="D27" s="99">
        <v>2015</v>
      </c>
      <c r="E27" s="37">
        <v>38.1</v>
      </c>
      <c r="F27" s="66">
        <v>24.4</v>
      </c>
      <c r="G27" s="66">
        <f>SUM(F27-E27)</f>
        <v>-13.700000000000003</v>
      </c>
      <c r="H27" s="49"/>
      <c r="I27" s="16">
        <f>SUM(M27+T27+Y27+AD27+AK27+AR27+AY27+BD27+BK27+BR27+BY27+CF27)</f>
        <v>465.5</v>
      </c>
      <c r="J27" s="11"/>
      <c r="K27" s="161"/>
      <c r="L27" s="8"/>
      <c r="M27" s="112"/>
      <c r="N27" s="59"/>
      <c r="O27" s="11"/>
      <c r="P27" s="161"/>
      <c r="Q27" s="102"/>
      <c r="R27" s="107"/>
      <c r="S27" s="8"/>
      <c r="T27" s="112"/>
      <c r="U27" s="9"/>
      <c r="V27" s="11"/>
      <c r="W27" s="161"/>
      <c r="X27" s="8"/>
      <c r="Y27" s="112"/>
      <c r="Z27" s="59"/>
      <c r="AA27" s="11"/>
      <c r="AB27" s="73">
        <v>49</v>
      </c>
      <c r="AC27" s="8">
        <v>3</v>
      </c>
      <c r="AD27" s="52">
        <v>84</v>
      </c>
      <c r="AE27" s="9" t="s">
        <v>1</v>
      </c>
      <c r="AF27" s="11"/>
      <c r="AG27" s="161"/>
      <c r="AH27" s="161"/>
      <c r="AI27" s="161"/>
      <c r="AJ27" s="8"/>
      <c r="AK27" s="60"/>
      <c r="AL27" s="9"/>
      <c r="AM27" s="11"/>
      <c r="AN27" s="161">
        <v>49</v>
      </c>
      <c r="AO27" s="161">
        <v>45</v>
      </c>
      <c r="AP27" s="161">
        <f>SUM(AN27:AO27)</f>
        <v>94</v>
      </c>
      <c r="AQ27" s="8">
        <v>3</v>
      </c>
      <c r="AR27" s="33">
        <v>84</v>
      </c>
      <c r="AS27" s="9" t="s">
        <v>1</v>
      </c>
      <c r="AT27" s="11"/>
      <c r="AU27" s="161"/>
      <c r="AV27" s="161"/>
      <c r="AW27" s="161"/>
      <c r="AX27" s="8"/>
      <c r="AY27" s="33"/>
      <c r="AZ27" s="9"/>
      <c r="BA27" s="11"/>
      <c r="BB27" s="67">
        <v>95</v>
      </c>
      <c r="BC27" s="8">
        <v>5</v>
      </c>
      <c r="BD27" s="33">
        <v>134</v>
      </c>
      <c r="BE27" s="9" t="s">
        <v>1</v>
      </c>
      <c r="BF27" s="11"/>
      <c r="BG27" s="161">
        <v>45</v>
      </c>
      <c r="BH27" s="161">
        <v>42</v>
      </c>
      <c r="BI27" s="161">
        <f>SUM(BG27:BH27)</f>
        <v>87</v>
      </c>
      <c r="BJ27" s="8">
        <v>3</v>
      </c>
      <c r="BK27" s="52">
        <v>79.5</v>
      </c>
      <c r="BL27" s="9" t="s">
        <v>1</v>
      </c>
      <c r="BM27" s="11"/>
      <c r="BN27" s="161"/>
      <c r="BO27" s="161"/>
      <c r="BP27" s="161"/>
      <c r="BQ27" s="8"/>
      <c r="BR27" s="112"/>
      <c r="BS27" s="9"/>
      <c r="BT27" s="11"/>
      <c r="BU27" s="73">
        <v>55</v>
      </c>
      <c r="BV27" s="161">
        <v>44</v>
      </c>
      <c r="BW27" s="161">
        <f>SUM(BU27:BV27)</f>
        <v>99</v>
      </c>
      <c r="BX27" s="8">
        <v>3</v>
      </c>
      <c r="BY27" s="52">
        <v>84</v>
      </c>
      <c r="BZ27" s="9" t="s">
        <v>1</v>
      </c>
      <c r="CA27" s="11"/>
      <c r="CB27" s="161"/>
      <c r="CC27" s="161"/>
      <c r="CD27" s="161"/>
      <c r="CE27" s="8"/>
      <c r="CF27" s="112"/>
      <c r="CG27" s="9"/>
    </row>
    <row r="28" spans="1:85" ht="15.75">
      <c r="A28" s="18">
        <v>19</v>
      </c>
      <c r="B28" s="114" t="s">
        <v>193</v>
      </c>
      <c r="C28" s="63" t="s">
        <v>44</v>
      </c>
      <c r="D28" s="98">
        <v>2014</v>
      </c>
      <c r="E28" s="37">
        <v>29.7</v>
      </c>
      <c r="F28" s="66">
        <v>27.6</v>
      </c>
      <c r="G28" s="66">
        <f>SUM(F28-E28)</f>
        <v>-2.0999999999999979</v>
      </c>
      <c r="H28" s="50"/>
      <c r="I28" s="16">
        <f>SUM(M28+T28+Y28+AD28+AK28+AR28+AY28+BD28+BK28+BR28+BY28+CF28)</f>
        <v>334</v>
      </c>
      <c r="J28" s="11"/>
      <c r="K28" s="161"/>
      <c r="L28" s="8"/>
      <c r="M28" s="112"/>
      <c r="N28" s="59"/>
      <c r="O28" s="11"/>
      <c r="P28" s="73">
        <v>44</v>
      </c>
      <c r="Q28" s="102">
        <v>44</v>
      </c>
      <c r="R28" s="107">
        <f>SUM(P28:Q28)</f>
        <v>88</v>
      </c>
      <c r="S28" s="8">
        <v>8</v>
      </c>
      <c r="T28" s="52">
        <v>50</v>
      </c>
      <c r="U28" s="9" t="s">
        <v>1</v>
      </c>
      <c r="V28" s="11"/>
      <c r="W28" s="67">
        <v>87</v>
      </c>
      <c r="X28" s="8">
        <v>8</v>
      </c>
      <c r="Y28" s="33">
        <v>100</v>
      </c>
      <c r="Z28" s="59" t="s">
        <v>1</v>
      </c>
      <c r="AA28" s="11"/>
      <c r="AB28" s="161"/>
      <c r="AC28" s="8"/>
      <c r="AD28" s="60"/>
      <c r="AE28" s="9"/>
      <c r="AF28" s="11"/>
      <c r="AG28" s="161"/>
      <c r="AH28" s="161"/>
      <c r="AI28" s="161"/>
      <c r="AJ28" s="8"/>
      <c r="AK28" s="112"/>
      <c r="AL28" s="9"/>
      <c r="AM28" s="11"/>
      <c r="AN28" s="161"/>
      <c r="AO28" s="161"/>
      <c r="AP28" s="161"/>
      <c r="AQ28" s="8"/>
      <c r="AR28" s="112"/>
      <c r="AS28" s="9"/>
      <c r="AT28" s="11"/>
      <c r="AU28" s="161">
        <v>85</v>
      </c>
      <c r="AV28" s="161">
        <v>86</v>
      </c>
      <c r="AW28" s="67">
        <f>SUM(AU28:AV28)</f>
        <v>171</v>
      </c>
      <c r="AX28" s="8">
        <v>2</v>
      </c>
      <c r="AY28" s="33">
        <v>184</v>
      </c>
      <c r="AZ28" s="9" t="s">
        <v>1</v>
      </c>
      <c r="BA28" s="11"/>
      <c r="BB28" s="161"/>
      <c r="BC28" s="8"/>
      <c r="BD28" s="60"/>
      <c r="BE28" s="9"/>
      <c r="BF28" s="11"/>
      <c r="BG28" s="161"/>
      <c r="BH28" s="161"/>
      <c r="BI28" s="161"/>
      <c r="BJ28" s="8"/>
      <c r="BK28" s="112"/>
      <c r="BL28" s="9"/>
      <c r="BM28" s="11"/>
      <c r="BN28" s="161"/>
      <c r="BO28" s="161"/>
      <c r="BP28" s="161"/>
      <c r="BQ28" s="8"/>
      <c r="BR28" s="60"/>
      <c r="BS28" s="9"/>
      <c r="BT28" s="11"/>
      <c r="BU28" s="161"/>
      <c r="BV28" s="161"/>
      <c r="BW28" s="161"/>
      <c r="BX28" s="8"/>
      <c r="BY28" s="60"/>
      <c r="BZ28" s="9"/>
      <c r="CA28" s="11"/>
      <c r="CB28" s="161"/>
      <c r="CC28" s="161"/>
      <c r="CD28" s="161"/>
      <c r="CE28" s="8"/>
      <c r="CF28" s="60"/>
      <c r="CG28" s="9"/>
    </row>
    <row r="29" spans="1:85" ht="15.75">
      <c r="A29" s="18">
        <v>20</v>
      </c>
      <c r="B29" s="114" t="s">
        <v>161</v>
      </c>
      <c r="C29" s="64" t="s">
        <v>168</v>
      </c>
      <c r="D29" s="99">
        <v>2015</v>
      </c>
      <c r="E29" s="37">
        <v>54</v>
      </c>
      <c r="F29" s="66">
        <v>43</v>
      </c>
      <c r="G29" s="66">
        <f>SUM(F29-E29)</f>
        <v>-11</v>
      </c>
      <c r="H29" s="49"/>
      <c r="I29" s="16">
        <f>SUM(M29+T29+Y29+AD29+AK29+AR29+AY29+BD29+BK29+BR29+BY29+CF29)</f>
        <v>254</v>
      </c>
      <c r="J29" s="11"/>
      <c r="K29" s="73">
        <v>78</v>
      </c>
      <c r="L29" s="8">
        <v>8</v>
      </c>
      <c r="M29" s="52">
        <v>50</v>
      </c>
      <c r="N29" s="59" t="s">
        <v>1</v>
      </c>
      <c r="O29" s="11"/>
      <c r="P29" s="161"/>
      <c r="Q29" s="102"/>
      <c r="R29" s="107"/>
      <c r="S29" s="8"/>
      <c r="T29" s="112"/>
      <c r="U29" s="9"/>
      <c r="V29" s="11"/>
      <c r="W29" s="86">
        <v>53</v>
      </c>
      <c r="X29" s="8">
        <v>3</v>
      </c>
      <c r="Y29" s="52">
        <v>84</v>
      </c>
      <c r="Z29" s="59" t="s">
        <v>1</v>
      </c>
      <c r="AA29" s="11"/>
      <c r="AB29" s="161"/>
      <c r="AC29" s="8"/>
      <c r="AD29" s="60"/>
      <c r="AE29" s="9"/>
      <c r="AF29" s="11"/>
      <c r="AG29" s="73">
        <v>62</v>
      </c>
      <c r="AH29" s="161">
        <v>58</v>
      </c>
      <c r="AI29" s="161">
        <f>SUM(AG29:AH29)</f>
        <v>120</v>
      </c>
      <c r="AJ29" s="8">
        <v>6</v>
      </c>
      <c r="AK29" s="52">
        <v>60</v>
      </c>
      <c r="AL29" s="9" t="s">
        <v>1</v>
      </c>
      <c r="AM29" s="11"/>
      <c r="AN29" s="161"/>
      <c r="AO29" s="161"/>
      <c r="AP29" s="161"/>
      <c r="AQ29" s="8"/>
      <c r="AR29" s="33"/>
      <c r="AS29" s="9"/>
      <c r="AT29" s="7"/>
      <c r="AU29" s="161"/>
      <c r="AV29" s="161"/>
      <c r="AW29" s="161"/>
      <c r="AX29" s="8"/>
      <c r="AY29" s="33"/>
      <c r="AZ29" s="9"/>
      <c r="BA29" s="11"/>
      <c r="BB29" s="161"/>
      <c r="BC29" s="8"/>
      <c r="BD29" s="60"/>
      <c r="BE29" s="9"/>
      <c r="BF29" s="11"/>
      <c r="BG29" s="161">
        <v>53</v>
      </c>
      <c r="BH29" s="161">
        <v>52</v>
      </c>
      <c r="BI29" s="161">
        <f>SUM(BG29:BH29)</f>
        <v>105</v>
      </c>
      <c r="BJ29" s="8">
        <v>6</v>
      </c>
      <c r="BK29" s="52">
        <v>60</v>
      </c>
      <c r="BL29" s="9" t="s">
        <v>1</v>
      </c>
      <c r="BM29" s="11"/>
      <c r="BN29" s="161"/>
      <c r="BO29" s="161"/>
      <c r="BP29" s="161"/>
      <c r="BQ29" s="8"/>
      <c r="BR29" s="112"/>
      <c r="BS29" s="9"/>
      <c r="BT29" s="11"/>
      <c r="BU29" s="161"/>
      <c r="BV29" s="161"/>
      <c r="BW29" s="161"/>
      <c r="BX29" s="8"/>
      <c r="BY29" s="112"/>
      <c r="BZ29" s="9"/>
      <c r="CA29" s="11"/>
      <c r="CB29" s="161"/>
      <c r="CC29" s="161"/>
      <c r="CD29" s="161"/>
      <c r="CE29" s="8"/>
      <c r="CF29" s="33"/>
      <c r="CG29" s="9"/>
    </row>
    <row r="30" spans="1:85" ht="15.75">
      <c r="A30" s="18">
        <v>21</v>
      </c>
      <c r="B30" s="114" t="s">
        <v>116</v>
      </c>
      <c r="C30" s="64" t="s">
        <v>42</v>
      </c>
      <c r="D30" s="98">
        <v>2014</v>
      </c>
      <c r="E30" s="24">
        <v>33.1</v>
      </c>
      <c r="F30" s="66">
        <v>32</v>
      </c>
      <c r="G30" s="66">
        <f>SUM(F30-E30)</f>
        <v>-1.1000000000000014</v>
      </c>
      <c r="H30" s="50"/>
      <c r="I30" s="16">
        <f>SUM(M30+T30+Y30+AD30+AK30+AR30+AY30+BD30+BK30+BR30+BY30+CF30)</f>
        <v>200</v>
      </c>
      <c r="J30" s="11"/>
      <c r="K30" s="73">
        <v>51</v>
      </c>
      <c r="L30" s="8">
        <v>1</v>
      </c>
      <c r="M30" s="52">
        <v>100</v>
      </c>
      <c r="N30" s="59" t="s">
        <v>1</v>
      </c>
      <c r="O30" s="11"/>
      <c r="P30" s="161"/>
      <c r="Q30" s="102"/>
      <c r="R30" s="107"/>
      <c r="S30" s="8"/>
      <c r="T30" s="60"/>
      <c r="U30" s="9"/>
      <c r="V30" s="11"/>
      <c r="W30" s="161"/>
      <c r="X30" s="8"/>
      <c r="Y30" s="60"/>
      <c r="Z30" s="59"/>
      <c r="AA30" s="11"/>
      <c r="AB30" s="161"/>
      <c r="AC30" s="8"/>
      <c r="AD30" s="112"/>
      <c r="AE30" s="9"/>
      <c r="AF30" s="11"/>
      <c r="AG30" s="161"/>
      <c r="AH30" s="161"/>
      <c r="AI30" s="161"/>
      <c r="AJ30" s="8"/>
      <c r="AK30" s="60"/>
      <c r="AL30" s="9"/>
      <c r="AM30" s="11"/>
      <c r="AN30" s="161">
        <v>98</v>
      </c>
      <c r="AO30" s="161">
        <v>93</v>
      </c>
      <c r="AP30" s="67">
        <f>SUM(AN30:AO30)</f>
        <v>191</v>
      </c>
      <c r="AQ30" s="8">
        <v>8</v>
      </c>
      <c r="AR30" s="33">
        <v>100</v>
      </c>
      <c r="AS30" s="9" t="s">
        <v>1</v>
      </c>
      <c r="AT30" s="11"/>
      <c r="AU30" s="161"/>
      <c r="AV30" s="161"/>
      <c r="AW30" s="161"/>
      <c r="AX30" s="8"/>
      <c r="AY30" s="33"/>
      <c r="AZ30" s="9"/>
      <c r="BA30" s="11"/>
      <c r="BB30" s="161"/>
      <c r="BC30" s="8"/>
      <c r="BD30" s="112"/>
      <c r="BE30" s="9"/>
      <c r="BF30" s="11"/>
      <c r="BG30" s="161"/>
      <c r="BH30" s="161"/>
      <c r="BI30" s="161"/>
      <c r="BJ30" s="8"/>
      <c r="BK30" s="112"/>
      <c r="BL30" s="9"/>
      <c r="BM30" s="11"/>
      <c r="BN30" s="161"/>
      <c r="BO30" s="161"/>
      <c r="BP30" s="161"/>
      <c r="BQ30" s="8"/>
      <c r="BR30" s="112"/>
      <c r="BS30" s="9"/>
      <c r="BT30" s="11"/>
      <c r="BU30" s="161"/>
      <c r="BV30" s="161"/>
      <c r="BW30" s="161"/>
      <c r="BX30" s="8"/>
      <c r="BY30" s="112"/>
      <c r="BZ30" s="9"/>
      <c r="CA30" s="11"/>
      <c r="CB30" s="161"/>
      <c r="CC30" s="161"/>
      <c r="CD30" s="161"/>
      <c r="CE30" s="8"/>
      <c r="CF30" s="112"/>
      <c r="CG30" s="9"/>
    </row>
    <row r="31" spans="1:85" ht="15.75">
      <c r="A31" s="18">
        <v>22</v>
      </c>
      <c r="B31" s="114" t="s">
        <v>199</v>
      </c>
      <c r="C31" s="64" t="s">
        <v>42</v>
      </c>
      <c r="D31" s="98">
        <v>2014</v>
      </c>
      <c r="E31" s="37">
        <v>34.299999999999997</v>
      </c>
      <c r="F31" s="66">
        <v>26.8</v>
      </c>
      <c r="G31" s="66">
        <f>SUM(F31-E31)</f>
        <v>-7.4999999999999964</v>
      </c>
      <c r="H31" s="49"/>
      <c r="I31" s="16">
        <f>SUM(M31+T31+Y31+AD31+AK31+AR31+AY31+BD31+BK31+BR31+BY31+CF31)</f>
        <v>195</v>
      </c>
      <c r="J31" s="11"/>
      <c r="K31" s="161"/>
      <c r="L31" s="8"/>
      <c r="M31" s="112"/>
      <c r="N31" s="59"/>
      <c r="O31" s="108"/>
      <c r="P31" s="73">
        <v>53</v>
      </c>
      <c r="Q31" s="102">
        <v>46</v>
      </c>
      <c r="R31" s="107">
        <f>SUM(P31:Q31)</f>
        <v>99</v>
      </c>
      <c r="S31" s="8">
        <v>9</v>
      </c>
      <c r="T31" s="52">
        <v>45</v>
      </c>
      <c r="U31" s="9" t="s">
        <v>1</v>
      </c>
      <c r="V31" s="11"/>
      <c r="W31" s="161"/>
      <c r="X31" s="8"/>
      <c r="Y31" s="112"/>
      <c r="Z31" s="59"/>
      <c r="AA31" s="108"/>
      <c r="AB31" s="161"/>
      <c r="AC31" s="8"/>
      <c r="AD31" s="112"/>
      <c r="AE31" s="259"/>
      <c r="AF31" s="108"/>
      <c r="AG31" s="73">
        <v>52</v>
      </c>
      <c r="AH31" s="161">
        <v>45</v>
      </c>
      <c r="AI31" s="161">
        <f>SUM(AG31:AH31)</f>
        <v>97</v>
      </c>
      <c r="AJ31" s="8">
        <v>4</v>
      </c>
      <c r="AK31" s="52">
        <v>75</v>
      </c>
      <c r="AL31" s="9" t="s">
        <v>1</v>
      </c>
      <c r="AM31" s="11"/>
      <c r="AN31" s="161"/>
      <c r="AO31" s="161"/>
      <c r="AP31" s="161"/>
      <c r="AQ31" s="8"/>
      <c r="AR31" s="33"/>
      <c r="AS31" s="9"/>
      <c r="AT31" s="11"/>
      <c r="AU31" s="161"/>
      <c r="AV31" s="161"/>
      <c r="AW31" s="161"/>
      <c r="AX31" s="8"/>
      <c r="AY31" s="33"/>
      <c r="AZ31" s="9"/>
      <c r="BA31" s="108"/>
      <c r="BB31" s="161"/>
      <c r="BC31" s="8"/>
      <c r="BD31" s="112"/>
      <c r="BE31" s="259"/>
      <c r="BF31" s="11"/>
      <c r="BG31" s="161"/>
      <c r="BH31" s="161"/>
      <c r="BI31" s="161"/>
      <c r="BJ31" s="8"/>
      <c r="BK31" s="112"/>
      <c r="BL31" s="9"/>
      <c r="BM31" s="11"/>
      <c r="BN31" s="161"/>
      <c r="BO31" s="161"/>
      <c r="BP31" s="161"/>
      <c r="BQ31" s="8"/>
      <c r="BR31" s="112"/>
      <c r="BS31" s="9"/>
      <c r="BT31" s="11"/>
      <c r="BU31" s="73">
        <v>53</v>
      </c>
      <c r="BV31" s="161">
        <v>48</v>
      </c>
      <c r="BW31" s="161">
        <f>SUM(BU31:BV31)</f>
        <v>101</v>
      </c>
      <c r="BX31" s="8">
        <v>4</v>
      </c>
      <c r="BY31" s="52">
        <v>75</v>
      </c>
      <c r="BZ31" s="9" t="s">
        <v>1</v>
      </c>
      <c r="CA31" s="11"/>
      <c r="CB31" s="161"/>
      <c r="CC31" s="161"/>
      <c r="CD31" s="161"/>
      <c r="CE31" s="8"/>
      <c r="CF31" s="112"/>
      <c r="CG31" s="9"/>
    </row>
    <row r="32" spans="1:85" ht="15.75">
      <c r="A32" s="18">
        <v>23</v>
      </c>
      <c r="B32" s="114" t="s">
        <v>191</v>
      </c>
      <c r="C32" s="63" t="s">
        <v>192</v>
      </c>
      <c r="D32" s="99">
        <v>2015</v>
      </c>
      <c r="E32" s="37">
        <v>45.4</v>
      </c>
      <c r="F32" s="66">
        <v>41.3</v>
      </c>
      <c r="G32" s="66">
        <f>SUM(F32-E32)</f>
        <v>-4.1000000000000014</v>
      </c>
      <c r="H32" s="49"/>
      <c r="I32" s="16">
        <f>SUM(M32+T32+Y32+AD32+AK32+AR32+AY32+BD32+BK32+BR32+BY32+CF32)</f>
        <v>111</v>
      </c>
      <c r="J32" s="11"/>
      <c r="K32" s="161"/>
      <c r="L32" s="8"/>
      <c r="M32" s="112"/>
      <c r="N32" s="59"/>
      <c r="O32" s="11"/>
      <c r="P32" s="73">
        <v>48</v>
      </c>
      <c r="Q32" s="102">
        <v>54</v>
      </c>
      <c r="R32" s="107">
        <f>SUM(P32:Q32)</f>
        <v>102</v>
      </c>
      <c r="S32" s="8">
        <v>10</v>
      </c>
      <c r="T32" s="52">
        <v>40</v>
      </c>
      <c r="U32" s="9" t="s">
        <v>1</v>
      </c>
      <c r="V32" s="11"/>
      <c r="W32" s="161"/>
      <c r="X32" s="8"/>
      <c r="Y32" s="60"/>
      <c r="Z32" s="59"/>
      <c r="AA32" s="11"/>
      <c r="AB32" s="73">
        <v>50</v>
      </c>
      <c r="AC32" s="8">
        <v>4</v>
      </c>
      <c r="AD32" s="52">
        <v>71</v>
      </c>
      <c r="AE32" s="9" t="s">
        <v>1</v>
      </c>
      <c r="AF32" s="11"/>
      <c r="AG32" s="161"/>
      <c r="AH32" s="161"/>
      <c r="AI32" s="161"/>
      <c r="AJ32" s="8"/>
      <c r="AK32" s="60"/>
      <c r="AL32" s="9"/>
      <c r="AM32" s="11"/>
      <c r="AN32" s="161"/>
      <c r="AO32" s="161"/>
      <c r="AP32" s="161"/>
      <c r="AQ32" s="8"/>
      <c r="AR32" s="33"/>
      <c r="AS32" s="9"/>
      <c r="AT32" s="11"/>
      <c r="AU32" s="161"/>
      <c r="AV32" s="161"/>
      <c r="AW32" s="161"/>
      <c r="AX32" s="8"/>
      <c r="AY32" s="33"/>
      <c r="AZ32" s="9"/>
      <c r="BA32" s="11"/>
      <c r="BB32" s="161"/>
      <c r="BC32" s="8"/>
      <c r="BD32" s="52"/>
      <c r="BE32" s="9"/>
      <c r="BF32" s="11"/>
      <c r="BG32" s="161"/>
      <c r="BH32" s="161"/>
      <c r="BI32" s="161"/>
      <c r="BJ32" s="8"/>
      <c r="BK32" s="112"/>
      <c r="BL32" s="9"/>
      <c r="BM32" s="11"/>
      <c r="BN32" s="161"/>
      <c r="BO32" s="161"/>
      <c r="BP32" s="161"/>
      <c r="BQ32" s="8"/>
      <c r="BR32" s="112"/>
      <c r="BS32" s="9"/>
      <c r="BT32" s="11"/>
      <c r="BU32" s="161"/>
      <c r="BV32" s="161"/>
      <c r="BW32" s="161"/>
      <c r="BX32" s="8"/>
      <c r="BY32" s="112"/>
      <c r="BZ32" s="9"/>
      <c r="CA32" s="11"/>
      <c r="CB32" s="161"/>
      <c r="CC32" s="161"/>
      <c r="CD32" s="161"/>
      <c r="CE32" s="8"/>
      <c r="CF32" s="33"/>
      <c r="CG32" s="9"/>
    </row>
    <row r="33" spans="1:85" ht="15.75">
      <c r="A33" s="18">
        <v>24</v>
      </c>
      <c r="B33" s="114" t="s">
        <v>78</v>
      </c>
      <c r="C33" s="64" t="s">
        <v>56</v>
      </c>
      <c r="D33" s="98">
        <v>2014</v>
      </c>
      <c r="E33" s="24">
        <v>45.7</v>
      </c>
      <c r="F33" s="66"/>
      <c r="G33" s="66">
        <f>SUM(F33-E33)</f>
        <v>-45.7</v>
      </c>
      <c r="H33" s="49"/>
      <c r="I33" s="16">
        <f>SUM(M33+T33+Y33+AD33+AK33+AR33+AY33+BD33+BK33+BR33+BY33+CF33)</f>
        <v>75</v>
      </c>
      <c r="J33" s="11"/>
      <c r="K33" s="73">
        <v>57</v>
      </c>
      <c r="L33" s="8">
        <v>4</v>
      </c>
      <c r="M33" s="52">
        <v>75</v>
      </c>
      <c r="N33" s="59" t="s">
        <v>1</v>
      </c>
      <c r="O33" s="11"/>
      <c r="P33" s="161"/>
      <c r="Q33" s="102"/>
      <c r="R33" s="107"/>
      <c r="S33" s="8"/>
      <c r="T33" s="112"/>
      <c r="U33" s="9"/>
      <c r="V33" s="11"/>
      <c r="W33" s="161"/>
      <c r="X33" s="8"/>
      <c r="Y33" s="112"/>
      <c r="Z33" s="59"/>
      <c r="AA33" s="11"/>
      <c r="AB33" s="161"/>
      <c r="AC33" s="8"/>
      <c r="AD33" s="112"/>
      <c r="AE33" s="9"/>
      <c r="AF33" s="11"/>
      <c r="AG33" s="161"/>
      <c r="AH33" s="161"/>
      <c r="AI33" s="161"/>
      <c r="AJ33" s="8"/>
      <c r="AK33" s="60"/>
      <c r="AL33" s="9"/>
      <c r="AM33" s="11"/>
      <c r="AN33" s="161"/>
      <c r="AO33" s="161"/>
      <c r="AP33" s="161"/>
      <c r="AQ33" s="8"/>
      <c r="AR33" s="33"/>
      <c r="AS33" s="9"/>
      <c r="AT33" s="11"/>
      <c r="AU33" s="161"/>
      <c r="AV33" s="161"/>
      <c r="AW33" s="161"/>
      <c r="AX33" s="8"/>
      <c r="AY33" s="33"/>
      <c r="AZ33" s="9"/>
      <c r="BA33" s="11"/>
      <c r="BB33" s="161"/>
      <c r="BC33" s="8"/>
      <c r="BD33" s="112"/>
      <c r="BE33" s="9"/>
      <c r="BF33" s="11"/>
      <c r="BG33" s="161"/>
      <c r="BH33" s="161"/>
      <c r="BI33" s="161"/>
      <c r="BJ33" s="8"/>
      <c r="BK33" s="112"/>
      <c r="BL33" s="9"/>
      <c r="BM33" s="11"/>
      <c r="BN33" s="161"/>
      <c r="BO33" s="161"/>
      <c r="BP33" s="161"/>
      <c r="BQ33" s="8"/>
      <c r="BR33" s="112"/>
      <c r="BS33" s="9"/>
      <c r="BT33" s="11"/>
      <c r="BU33" s="161"/>
      <c r="BV33" s="161"/>
      <c r="BW33" s="161"/>
      <c r="BX33" s="8"/>
      <c r="BY33" s="112"/>
      <c r="BZ33" s="9"/>
      <c r="CA33" s="11"/>
      <c r="CB33" s="161"/>
      <c r="CC33" s="161"/>
      <c r="CD33" s="161"/>
      <c r="CE33" s="8"/>
      <c r="CF33" s="60"/>
      <c r="CG33" s="9"/>
    </row>
    <row r="34" spans="1:85" ht="15.75">
      <c r="A34" s="18">
        <v>25</v>
      </c>
      <c r="B34" s="114" t="s">
        <v>159</v>
      </c>
      <c r="C34" s="64" t="s">
        <v>39</v>
      </c>
      <c r="D34" s="99">
        <v>2015</v>
      </c>
      <c r="E34" s="37">
        <v>54</v>
      </c>
      <c r="F34" s="66"/>
      <c r="G34" s="66">
        <f>SUM(F34-E34)</f>
        <v>-54</v>
      </c>
      <c r="H34" s="49"/>
      <c r="I34" s="16">
        <f>SUM(M34+T34+Y34+AD34+AK34+AR34+AY34+BD34+BK34+BR34+BY34+CF34)</f>
        <v>60</v>
      </c>
      <c r="J34" s="11"/>
      <c r="K34" s="73">
        <v>70</v>
      </c>
      <c r="L34" s="8">
        <v>6</v>
      </c>
      <c r="M34" s="52">
        <v>60</v>
      </c>
      <c r="N34" s="59" t="s">
        <v>1</v>
      </c>
      <c r="O34" s="11"/>
      <c r="P34" s="161"/>
      <c r="Q34" s="102"/>
      <c r="R34" s="107"/>
      <c r="S34" s="8"/>
      <c r="T34" s="112"/>
      <c r="U34" s="9"/>
      <c r="V34" s="11"/>
      <c r="W34" s="161"/>
      <c r="X34" s="8"/>
      <c r="Y34" s="112"/>
      <c r="Z34" s="59"/>
      <c r="AA34" s="11"/>
      <c r="AB34" s="161"/>
      <c r="AC34" s="8"/>
      <c r="AD34" s="112"/>
      <c r="AE34" s="9"/>
      <c r="AF34" s="11"/>
      <c r="AG34" s="161"/>
      <c r="AH34" s="161"/>
      <c r="AI34" s="161"/>
      <c r="AJ34" s="8"/>
      <c r="AK34" s="112"/>
      <c r="AL34" s="9"/>
      <c r="AM34" s="11"/>
      <c r="AN34" s="161"/>
      <c r="AO34" s="161"/>
      <c r="AP34" s="161"/>
      <c r="AQ34" s="8"/>
      <c r="AR34" s="33"/>
      <c r="AS34" s="9"/>
      <c r="AT34" s="11"/>
      <c r="AU34" s="161"/>
      <c r="AV34" s="161"/>
      <c r="AW34" s="161"/>
      <c r="AX34" s="8"/>
      <c r="AY34" s="112"/>
      <c r="AZ34" s="9"/>
      <c r="BA34" s="11"/>
      <c r="BB34" s="161"/>
      <c r="BC34" s="8"/>
      <c r="BD34" s="112"/>
      <c r="BE34" s="9"/>
      <c r="BF34" s="11"/>
      <c r="BG34" s="161"/>
      <c r="BH34" s="161"/>
      <c r="BI34" s="161"/>
      <c r="BJ34" s="8"/>
      <c r="BK34" s="112"/>
      <c r="BL34" s="9"/>
      <c r="BM34" s="11"/>
      <c r="BN34" s="161"/>
      <c r="BO34" s="161"/>
      <c r="BP34" s="161"/>
      <c r="BQ34" s="8"/>
      <c r="BR34" s="112"/>
      <c r="BS34" s="9"/>
      <c r="BT34" s="11"/>
      <c r="BU34" s="161"/>
      <c r="BV34" s="161"/>
      <c r="BW34" s="161"/>
      <c r="BX34" s="8"/>
      <c r="BY34" s="112"/>
      <c r="BZ34" s="9"/>
      <c r="CA34" s="11"/>
      <c r="CB34" s="161"/>
      <c r="CC34" s="161"/>
      <c r="CD34" s="161"/>
      <c r="CE34" s="8"/>
      <c r="CF34" s="33"/>
      <c r="CG34" s="9"/>
    </row>
    <row r="35" spans="1:85" ht="15.75">
      <c r="A35" s="18">
        <v>26</v>
      </c>
      <c r="B35" s="114" t="s">
        <v>162</v>
      </c>
      <c r="C35" s="64" t="s">
        <v>119</v>
      </c>
      <c r="D35" s="99">
        <v>2015</v>
      </c>
      <c r="E35" s="24">
        <v>51</v>
      </c>
      <c r="F35" s="66"/>
      <c r="G35" s="66">
        <f>SUM(F35-E35)</f>
        <v>-51</v>
      </c>
      <c r="H35" s="49"/>
      <c r="I35" s="16">
        <f>SUM(M35+T35+Y35+AD35+AK35+AR35+AY35+BD35+BK35+BR35+BY35+CF35)</f>
        <v>45</v>
      </c>
      <c r="J35" s="11"/>
      <c r="K35" s="73">
        <v>79</v>
      </c>
      <c r="L35" s="8">
        <v>9</v>
      </c>
      <c r="M35" s="52">
        <v>45</v>
      </c>
      <c r="N35" s="59" t="s">
        <v>1</v>
      </c>
      <c r="O35" s="11"/>
      <c r="P35" s="161"/>
      <c r="Q35" s="102"/>
      <c r="R35" s="107"/>
      <c r="S35" s="8"/>
      <c r="T35" s="60"/>
      <c r="U35" s="9"/>
      <c r="V35" s="11"/>
      <c r="W35" s="161"/>
      <c r="X35" s="8"/>
      <c r="Y35" s="112"/>
      <c r="Z35" s="59"/>
      <c r="AA35" s="11"/>
      <c r="AB35" s="161"/>
      <c r="AC35" s="8"/>
      <c r="AD35" s="60"/>
      <c r="AE35" s="9"/>
      <c r="AF35" s="11"/>
      <c r="AG35" s="161"/>
      <c r="AH35" s="161"/>
      <c r="AI35" s="161"/>
      <c r="AJ35" s="8"/>
      <c r="AK35" s="60"/>
      <c r="AL35" s="9"/>
      <c r="AM35" s="11"/>
      <c r="AN35" s="161"/>
      <c r="AO35" s="161"/>
      <c r="AP35" s="161"/>
      <c r="AQ35" s="8"/>
      <c r="AR35" s="33"/>
      <c r="AS35" s="9"/>
      <c r="AT35" s="11"/>
      <c r="AU35" s="161"/>
      <c r="AV35" s="161"/>
      <c r="AW35" s="161"/>
      <c r="AX35" s="8"/>
      <c r="AY35" s="33"/>
      <c r="AZ35" s="9"/>
      <c r="BA35" s="11"/>
      <c r="BB35" s="161"/>
      <c r="BC35" s="8"/>
      <c r="BD35" s="60"/>
      <c r="BE35" s="9"/>
      <c r="BF35" s="11"/>
      <c r="BG35" s="161"/>
      <c r="BH35" s="161"/>
      <c r="BI35" s="161"/>
      <c r="BJ35" s="8"/>
      <c r="BK35" s="112"/>
      <c r="BL35" s="9"/>
      <c r="BM35" s="11"/>
      <c r="BN35" s="161"/>
      <c r="BO35" s="161"/>
      <c r="BP35" s="161"/>
      <c r="BQ35" s="8"/>
      <c r="BR35" s="112"/>
      <c r="BS35" s="9"/>
      <c r="BT35" s="11"/>
      <c r="BU35" s="161"/>
      <c r="BV35" s="161"/>
      <c r="BW35" s="161"/>
      <c r="BX35" s="8"/>
      <c r="BY35" s="112"/>
      <c r="BZ35" s="9"/>
      <c r="CA35" s="11"/>
      <c r="CB35" s="161"/>
      <c r="CC35" s="161"/>
      <c r="CD35" s="161"/>
      <c r="CE35" s="8"/>
      <c r="CF35" s="33"/>
      <c r="CG35" s="9"/>
    </row>
    <row r="36" spans="1:85" ht="15.75">
      <c r="A36" s="18">
        <v>27</v>
      </c>
      <c r="B36" s="114" t="s">
        <v>163</v>
      </c>
      <c r="C36" s="64" t="s">
        <v>143</v>
      </c>
      <c r="D36" s="98">
        <v>2014</v>
      </c>
      <c r="E36" s="37">
        <v>54</v>
      </c>
      <c r="F36" s="66"/>
      <c r="G36" s="66">
        <f>SUM(F36-E36)</f>
        <v>-54</v>
      </c>
      <c r="H36" s="49"/>
      <c r="I36" s="16">
        <f>SUM(M36+T36+Y36+AD36+AK36+AR36+AY36+BD36+BK36+BR36+BY36+CF36)</f>
        <v>40</v>
      </c>
      <c r="J36" s="11"/>
      <c r="K36" s="73">
        <v>82</v>
      </c>
      <c r="L36" s="8">
        <v>10</v>
      </c>
      <c r="M36" s="52">
        <v>40</v>
      </c>
      <c r="N36" s="59" t="s">
        <v>1</v>
      </c>
      <c r="O36" s="11"/>
      <c r="P36" s="161"/>
      <c r="Q36" s="102"/>
      <c r="R36" s="107"/>
      <c r="S36" s="8"/>
      <c r="T36" s="112"/>
      <c r="U36" s="259"/>
      <c r="V36" s="11"/>
      <c r="W36" s="161"/>
      <c r="X36" s="8"/>
      <c r="Y36" s="60"/>
      <c r="Z36" s="59"/>
      <c r="AA36" s="11"/>
      <c r="AB36" s="161"/>
      <c r="AC36" s="8"/>
      <c r="AD36" s="112"/>
      <c r="AE36" s="9"/>
      <c r="AF36" s="11"/>
      <c r="AG36" s="161"/>
      <c r="AH36" s="161"/>
      <c r="AI36" s="161"/>
      <c r="AJ36" s="8"/>
      <c r="AK36" s="60"/>
      <c r="AL36" s="259"/>
      <c r="AM36" s="11"/>
      <c r="AN36" s="161"/>
      <c r="AO36" s="161"/>
      <c r="AP36" s="161"/>
      <c r="AQ36" s="8"/>
      <c r="AR36" s="33"/>
      <c r="AS36" s="9"/>
      <c r="AT36" s="11"/>
      <c r="AU36" s="161"/>
      <c r="AV36" s="161"/>
      <c r="AW36" s="161"/>
      <c r="AX36" s="8"/>
      <c r="AY36" s="33"/>
      <c r="AZ36" s="9"/>
      <c r="BA36" s="11"/>
      <c r="BB36" s="161"/>
      <c r="BC36" s="8"/>
      <c r="BD36" s="112"/>
      <c r="BE36" s="9"/>
      <c r="BF36" s="11"/>
      <c r="BG36" s="161"/>
      <c r="BH36" s="161"/>
      <c r="BI36" s="161"/>
      <c r="BJ36" s="8"/>
      <c r="BK36" s="112"/>
      <c r="BL36" s="9"/>
      <c r="BM36" s="11"/>
      <c r="BN36" s="161"/>
      <c r="BO36" s="161"/>
      <c r="BP36" s="161"/>
      <c r="BQ36" s="8"/>
      <c r="BR36" s="112"/>
      <c r="BS36" s="9"/>
      <c r="BT36" s="11"/>
      <c r="BU36" s="161"/>
      <c r="BV36" s="161"/>
      <c r="BW36" s="161"/>
      <c r="BX36" s="8"/>
      <c r="BY36" s="112"/>
      <c r="BZ36" s="9"/>
      <c r="CA36" s="11"/>
      <c r="CB36" s="161"/>
      <c r="CC36" s="161"/>
      <c r="CD36" s="161"/>
      <c r="CE36" s="8"/>
      <c r="CF36" s="60"/>
      <c r="CG36" s="9"/>
    </row>
  </sheetData>
  <sortState ref="B10:CG36">
    <sortCondition descending="1" ref="I10:I36"/>
  </sortState>
  <mergeCells count="67">
    <mergeCell ref="AN6:AS6"/>
    <mergeCell ref="AU7:AY7"/>
    <mergeCell ref="AU8:AZ8"/>
    <mergeCell ref="AN7:AS7"/>
    <mergeCell ref="AR9:AS9"/>
    <mergeCell ref="AY9:AZ9"/>
    <mergeCell ref="AN8:AS8"/>
    <mergeCell ref="AG3:AL3"/>
    <mergeCell ref="AG5:AL5"/>
    <mergeCell ref="AG6:AL6"/>
    <mergeCell ref="AG7:AL7"/>
    <mergeCell ref="AG8:AL8"/>
    <mergeCell ref="Y9:Z9"/>
    <mergeCell ref="W1:Z2"/>
    <mergeCell ref="W5:Z5"/>
    <mergeCell ref="W6:Z6"/>
    <mergeCell ref="W7:Z7"/>
    <mergeCell ref="W8:Z8"/>
    <mergeCell ref="A1:I4"/>
    <mergeCell ref="B8:B9"/>
    <mergeCell ref="C8:C9"/>
    <mergeCell ref="D8:D9"/>
    <mergeCell ref="E8:E9"/>
    <mergeCell ref="F8:F9"/>
    <mergeCell ref="I7:I9"/>
    <mergeCell ref="G8:G9"/>
    <mergeCell ref="M9:N9"/>
    <mergeCell ref="P8:U8"/>
    <mergeCell ref="P7:U7"/>
    <mergeCell ref="K1:N2"/>
    <mergeCell ref="K5:N5"/>
    <mergeCell ref="K6:N6"/>
    <mergeCell ref="K7:N7"/>
    <mergeCell ref="K8:N8"/>
    <mergeCell ref="P6:U6"/>
    <mergeCell ref="AK9:AL9"/>
    <mergeCell ref="BD9:BE9"/>
    <mergeCell ref="T9:U9"/>
    <mergeCell ref="BB3:BE3"/>
    <mergeCell ref="BB5:BE5"/>
    <mergeCell ref="BB6:BE6"/>
    <mergeCell ref="BB7:BE7"/>
    <mergeCell ref="BB8:BE8"/>
    <mergeCell ref="AD9:AE9"/>
    <mergeCell ref="AB3:AE3"/>
    <mergeCell ref="AB5:AE5"/>
    <mergeCell ref="AB6:AE6"/>
    <mergeCell ref="AB7:AE7"/>
    <mergeCell ref="AB8:AE8"/>
    <mergeCell ref="P3:U3"/>
    <mergeCell ref="P5:U5"/>
    <mergeCell ref="BG6:BL6"/>
    <mergeCell ref="BG7:BL7"/>
    <mergeCell ref="BG8:BL8"/>
    <mergeCell ref="BK9:BL9"/>
    <mergeCell ref="BN6:BS6"/>
    <mergeCell ref="BN7:BS7"/>
    <mergeCell ref="BN8:BS8"/>
    <mergeCell ref="BR9:BS9"/>
    <mergeCell ref="CB6:CG6"/>
    <mergeCell ref="CB7:CG7"/>
    <mergeCell ref="CB8:CG8"/>
    <mergeCell ref="CF9:CG9"/>
    <mergeCell ref="BU6:BZ6"/>
    <mergeCell ref="BU7:BZ7"/>
    <mergeCell ref="BU8:BZ8"/>
    <mergeCell ref="BY9:BZ9"/>
  </mergeCells>
  <pageMargins left="0.41" right="0.25" top="0.65" bottom="0.75" header="0.3" footer="0.3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published="0">
    <pageSetUpPr fitToPage="1"/>
  </sheetPr>
  <dimension ref="A1:CQ39"/>
  <sheetViews>
    <sheetView zoomScaleNormal="100" workbookViewId="0">
      <pane xSplit="10170" topLeftCell="CK1" activePane="topRight"/>
      <selection pane="topRight" activeCell="CT22" sqref="CT22"/>
    </sheetView>
  </sheetViews>
  <sheetFormatPr baseColWidth="10" defaultRowHeight="15"/>
  <cols>
    <col min="1" max="1" width="3.28515625" style="17" customWidth="1"/>
    <col min="2" max="2" width="23.28515625" style="17" customWidth="1"/>
    <col min="3" max="3" width="19.28515625" style="17" customWidth="1"/>
    <col min="4" max="4" width="9.28515625" style="17" bestFit="1" customWidth="1"/>
    <col min="5" max="5" width="6.42578125" style="20" customWidth="1"/>
    <col min="6" max="6" width="4.85546875" style="21" bestFit="1" customWidth="1"/>
    <col min="7" max="7" width="5.28515625" style="21" bestFit="1" customWidth="1"/>
    <col min="8" max="8" width="0.85546875" style="1" customWidth="1"/>
    <col min="9" max="9" width="20.5703125" style="4" customWidth="1"/>
    <col min="10" max="10" width="0.85546875" style="4" customWidth="1"/>
    <col min="11" max="11" width="7.85546875" style="1" customWidth="1"/>
    <col min="12" max="12" width="6.7109375" style="1" customWidth="1"/>
    <col min="13" max="13" width="6.28515625" style="1" customWidth="1"/>
    <col min="14" max="14" width="4" style="1" customWidth="1"/>
    <col min="15" max="15" width="0.85546875" style="4" customWidth="1"/>
    <col min="16" max="17" width="7.85546875" style="106" customWidth="1"/>
    <col min="18" max="18" width="7.5703125" style="1" customWidth="1"/>
    <col min="19" max="19" width="6.140625" style="1" customWidth="1"/>
    <col min="20" max="20" width="6.28515625" style="1" customWidth="1"/>
    <col min="21" max="21" width="4" style="1" customWidth="1"/>
    <col min="22" max="22" width="0.85546875" style="4" customWidth="1"/>
    <col min="23" max="23" width="7.85546875" style="1" customWidth="1"/>
    <col min="24" max="24" width="6.7109375" style="1" customWidth="1"/>
    <col min="25" max="25" width="6.28515625" style="1" customWidth="1"/>
    <col min="26" max="26" width="4" style="1" customWidth="1"/>
    <col min="27" max="27" width="0.85546875" style="4" customWidth="1"/>
    <col min="28" max="28" width="7.85546875" style="1" customWidth="1"/>
    <col min="29" max="29" width="6.7109375" style="1" customWidth="1"/>
    <col min="30" max="30" width="6.28515625" style="1" customWidth="1"/>
    <col min="31" max="31" width="4" style="1" customWidth="1"/>
    <col min="32" max="32" width="0.85546875" style="4" customWidth="1"/>
    <col min="33" max="33" width="7.85546875" style="1" customWidth="1"/>
    <col min="34" max="34" width="6.7109375" style="1" customWidth="1"/>
    <col min="35" max="35" width="6.28515625" style="1" customWidth="1"/>
    <col min="36" max="36" width="4" style="1" customWidth="1"/>
    <col min="37" max="37" width="0.85546875" style="4" customWidth="1"/>
    <col min="38" max="38" width="7.85546875" style="106" customWidth="1"/>
    <col min="39" max="39" width="6.140625" style="1" customWidth="1"/>
    <col min="40" max="40" width="6.28515625" style="1" customWidth="1"/>
    <col min="41" max="41" width="4" style="1" customWidth="1"/>
    <col min="42" max="42" width="0.85546875" style="4" customWidth="1"/>
    <col min="43" max="44" width="7.85546875" style="106" customWidth="1"/>
    <col min="45" max="45" width="7.5703125" style="1" customWidth="1"/>
    <col min="46" max="46" width="6.140625" style="1" customWidth="1"/>
    <col min="47" max="47" width="6.28515625" style="1" customWidth="1"/>
    <col min="48" max="48" width="4" style="1" customWidth="1"/>
    <col min="49" max="49" width="0.85546875" style="4" customWidth="1"/>
    <col min="50" max="51" width="7.85546875" style="106" customWidth="1"/>
    <col min="52" max="52" width="7.5703125" style="213" customWidth="1"/>
    <col min="53" max="53" width="6.140625" style="1" customWidth="1"/>
    <col min="54" max="54" width="6.28515625" style="1" customWidth="1"/>
    <col min="55" max="55" width="4" style="1" customWidth="1"/>
    <col min="56" max="56" width="0.85546875" style="4" customWidth="1"/>
    <col min="57" max="58" width="7.85546875" style="106" customWidth="1"/>
    <col min="59" max="59" width="7.5703125" style="213" customWidth="1"/>
    <col min="60" max="60" width="6.140625" style="1" customWidth="1"/>
    <col min="61" max="61" width="6.28515625" style="1" customWidth="1"/>
    <col min="62" max="62" width="4" style="1" customWidth="1"/>
    <col min="63" max="63" width="0.85546875" style="4" customWidth="1"/>
    <col min="64" max="64" width="7.85546875" style="106" customWidth="1"/>
    <col min="65" max="65" width="6.140625" style="1" customWidth="1"/>
    <col min="66" max="66" width="6.28515625" style="1" customWidth="1"/>
    <col min="67" max="67" width="4" style="1" customWidth="1"/>
    <col min="68" max="68" width="0.85546875" style="4" customWidth="1"/>
    <col min="69" max="70" width="7.85546875" style="106" customWidth="1"/>
    <col min="71" max="71" width="7.5703125" style="222" customWidth="1"/>
    <col min="72" max="72" width="6.140625" style="1" customWidth="1"/>
    <col min="73" max="73" width="6.28515625" style="1" customWidth="1"/>
    <col min="74" max="74" width="4" style="1" customWidth="1"/>
    <col min="75" max="75" width="0.85546875" style="4" customWidth="1"/>
    <col min="76" max="77" width="7.85546875" style="106" customWidth="1"/>
    <col min="78" max="78" width="7.5703125" style="222" customWidth="1"/>
    <col min="79" max="79" width="6.140625" style="1" customWidth="1"/>
    <col min="80" max="80" width="6.28515625" style="1" customWidth="1"/>
    <col min="81" max="81" width="4" style="1" customWidth="1"/>
    <col min="82" max="82" width="0.85546875" style="4" customWidth="1"/>
    <col min="83" max="84" width="7.85546875" style="106" customWidth="1"/>
    <col min="85" max="85" width="7.5703125" style="235" customWidth="1"/>
    <col min="86" max="86" width="6.140625" style="1" customWidth="1"/>
    <col min="87" max="87" width="6.28515625" style="1" customWidth="1"/>
    <col min="88" max="88" width="4" style="1" customWidth="1"/>
    <col min="89" max="89" width="0.85546875" style="4" customWidth="1"/>
    <col min="90" max="91" width="7.85546875" style="106" customWidth="1"/>
    <col min="92" max="92" width="7.5703125" style="243" customWidth="1"/>
    <col min="93" max="93" width="6.140625" style="1" customWidth="1"/>
    <col min="94" max="94" width="6.28515625" style="1" customWidth="1"/>
    <col min="95" max="95" width="4" style="1" customWidth="1"/>
    <col min="96" max="16384" width="11.42578125" style="1"/>
  </cols>
  <sheetData>
    <row r="1" spans="1:95" ht="15.75" customHeight="1" thickTop="1">
      <c r="A1" s="285"/>
      <c r="B1" s="286"/>
      <c r="C1" s="286"/>
      <c r="D1" s="286"/>
      <c r="E1" s="286"/>
      <c r="F1" s="286"/>
      <c r="G1" s="286"/>
      <c r="H1" s="286"/>
      <c r="I1" s="287"/>
      <c r="K1" s="303"/>
      <c r="L1" s="303"/>
      <c r="M1" s="303"/>
      <c r="N1" s="303"/>
      <c r="W1" s="303"/>
      <c r="X1" s="303"/>
      <c r="Y1" s="303"/>
      <c r="Z1" s="303"/>
      <c r="AB1" s="303"/>
      <c r="AC1" s="303"/>
      <c r="AD1" s="303"/>
      <c r="AE1" s="303"/>
      <c r="AG1" s="303"/>
      <c r="AH1" s="303"/>
      <c r="AI1" s="303"/>
      <c r="AJ1" s="303"/>
    </row>
    <row r="2" spans="1:95" ht="15" customHeight="1">
      <c r="A2" s="288"/>
      <c r="B2" s="289"/>
      <c r="C2" s="289"/>
      <c r="D2" s="289"/>
      <c r="E2" s="289"/>
      <c r="F2" s="289"/>
      <c r="G2" s="289"/>
      <c r="H2" s="289"/>
      <c r="I2" s="290"/>
      <c r="K2" s="303"/>
      <c r="L2" s="303"/>
      <c r="M2" s="303"/>
      <c r="N2" s="303"/>
      <c r="W2" s="303"/>
      <c r="X2" s="303"/>
      <c r="Y2" s="303"/>
      <c r="Z2" s="303"/>
      <c r="AB2" s="303"/>
      <c r="AC2" s="303"/>
      <c r="AD2" s="303"/>
      <c r="AE2" s="303"/>
      <c r="AG2" s="303"/>
      <c r="AH2" s="303"/>
      <c r="AI2" s="303"/>
      <c r="AJ2" s="303"/>
    </row>
    <row r="3" spans="1:95">
      <c r="A3" s="288"/>
      <c r="B3" s="289"/>
      <c r="C3" s="289"/>
      <c r="D3" s="289"/>
      <c r="E3" s="289"/>
      <c r="F3" s="289"/>
      <c r="G3" s="289"/>
      <c r="H3" s="289"/>
      <c r="I3" s="290"/>
      <c r="P3" s="332"/>
      <c r="Q3" s="332"/>
      <c r="R3" s="332"/>
      <c r="S3" s="332"/>
      <c r="T3" s="332"/>
      <c r="U3" s="332"/>
      <c r="AL3" s="332"/>
      <c r="AM3" s="332"/>
      <c r="AN3" s="332"/>
      <c r="AO3" s="332"/>
      <c r="AQ3" s="332"/>
      <c r="AR3" s="332"/>
      <c r="AS3" s="332"/>
      <c r="AT3" s="332"/>
      <c r="AU3" s="332"/>
      <c r="AV3" s="332"/>
      <c r="BL3" s="332"/>
      <c r="BM3" s="332"/>
      <c r="BN3" s="332"/>
      <c r="BO3" s="332"/>
    </row>
    <row r="4" spans="1:95" ht="15.75" customHeight="1" thickBot="1">
      <c r="A4" s="291"/>
      <c r="B4" s="292"/>
      <c r="C4" s="292"/>
      <c r="D4" s="292"/>
      <c r="E4" s="292"/>
      <c r="F4" s="292"/>
      <c r="G4" s="292"/>
      <c r="H4" s="292"/>
      <c r="I4" s="293"/>
      <c r="K4" s="333"/>
      <c r="L4" s="333"/>
      <c r="M4" s="333"/>
      <c r="N4" s="333"/>
      <c r="P4" s="359"/>
      <c r="Q4" s="360"/>
      <c r="R4" s="360"/>
      <c r="S4" s="360"/>
      <c r="T4" s="360"/>
      <c r="U4" s="360"/>
      <c r="W4" s="333"/>
      <c r="X4" s="333"/>
      <c r="Y4" s="333"/>
      <c r="Z4" s="333"/>
      <c r="AB4" s="333"/>
      <c r="AC4" s="333"/>
      <c r="AD4" s="333"/>
      <c r="AE4" s="333"/>
      <c r="AG4" s="333"/>
      <c r="AH4" s="333"/>
      <c r="AI4" s="333"/>
      <c r="AJ4" s="333"/>
      <c r="AL4" s="174"/>
      <c r="AM4" s="171"/>
      <c r="AN4" s="171"/>
      <c r="AO4" s="171"/>
      <c r="AQ4" s="359"/>
      <c r="AR4" s="360"/>
      <c r="AS4" s="360"/>
      <c r="AT4" s="360"/>
      <c r="AU4" s="360"/>
      <c r="AV4" s="360"/>
    </row>
    <row r="5" spans="1:95" ht="16.5" customHeight="1" thickTop="1">
      <c r="B5" s="85" t="s">
        <v>145</v>
      </c>
      <c r="H5" s="5"/>
      <c r="I5" s="12" t="s">
        <v>3</v>
      </c>
      <c r="J5" s="176"/>
      <c r="K5" s="304" t="s">
        <v>134</v>
      </c>
      <c r="L5" s="305"/>
      <c r="M5" s="305"/>
      <c r="N5" s="306"/>
      <c r="O5" s="180"/>
      <c r="P5" s="270" t="s">
        <v>211</v>
      </c>
      <c r="Q5" s="271"/>
      <c r="R5" s="271"/>
      <c r="S5" s="271"/>
      <c r="T5" s="271"/>
      <c r="U5" s="272"/>
      <c r="V5" s="180"/>
      <c r="W5" s="304" t="s">
        <v>209</v>
      </c>
      <c r="X5" s="305"/>
      <c r="Y5" s="305"/>
      <c r="Z5" s="306"/>
      <c r="AA5" s="180"/>
      <c r="AB5" s="304" t="s">
        <v>223</v>
      </c>
      <c r="AC5" s="305"/>
      <c r="AD5" s="305"/>
      <c r="AE5" s="306"/>
      <c r="AF5" s="180"/>
      <c r="AG5" s="304" t="s">
        <v>239</v>
      </c>
      <c r="AH5" s="305"/>
      <c r="AI5" s="305"/>
      <c r="AJ5" s="306"/>
      <c r="AK5" s="14"/>
      <c r="AL5" s="270" t="s">
        <v>264</v>
      </c>
      <c r="AM5" s="271"/>
      <c r="AN5" s="271"/>
      <c r="AO5" s="272"/>
      <c r="AP5" s="180"/>
      <c r="AQ5" s="270" t="s">
        <v>271</v>
      </c>
      <c r="AR5" s="271"/>
      <c r="AS5" s="271"/>
      <c r="AT5" s="271"/>
      <c r="AU5" s="271"/>
      <c r="AV5" s="272"/>
      <c r="AW5" s="163"/>
      <c r="BD5" s="163"/>
      <c r="BK5" s="163"/>
      <c r="BL5" s="333"/>
      <c r="BM5" s="333"/>
      <c r="BN5" s="333"/>
      <c r="BO5" s="333"/>
      <c r="BP5" s="163"/>
      <c r="BW5" s="163"/>
      <c r="CD5" s="163"/>
      <c r="CK5" s="163"/>
    </row>
    <row r="6" spans="1:95" ht="15" customHeight="1">
      <c r="C6" s="44" t="s">
        <v>229</v>
      </c>
      <c r="H6" s="5"/>
      <c r="I6" s="13" t="s">
        <v>8</v>
      </c>
      <c r="J6" s="177"/>
      <c r="K6" s="341" t="s">
        <v>146</v>
      </c>
      <c r="L6" s="342"/>
      <c r="M6" s="342"/>
      <c r="N6" s="343"/>
      <c r="O6" s="181"/>
      <c r="P6" s="338" t="s">
        <v>248</v>
      </c>
      <c r="Q6" s="339"/>
      <c r="R6" s="339"/>
      <c r="S6" s="339"/>
      <c r="T6" s="339"/>
      <c r="U6" s="340"/>
      <c r="V6" s="181"/>
      <c r="W6" s="341" t="s">
        <v>39</v>
      </c>
      <c r="X6" s="342"/>
      <c r="Y6" s="342"/>
      <c r="Z6" s="343"/>
      <c r="AA6" s="181"/>
      <c r="AB6" s="341" t="s">
        <v>39</v>
      </c>
      <c r="AC6" s="342"/>
      <c r="AD6" s="342"/>
      <c r="AE6" s="343"/>
      <c r="AF6" s="181"/>
      <c r="AG6" s="341" t="s">
        <v>40</v>
      </c>
      <c r="AH6" s="342"/>
      <c r="AI6" s="342"/>
      <c r="AJ6" s="343"/>
      <c r="AK6" s="15"/>
      <c r="AL6" s="338" t="s">
        <v>45</v>
      </c>
      <c r="AM6" s="339"/>
      <c r="AN6" s="339"/>
      <c r="AO6" s="340"/>
      <c r="AP6" s="181"/>
      <c r="AQ6" s="338" t="s">
        <v>140</v>
      </c>
      <c r="AR6" s="339"/>
      <c r="AS6" s="339"/>
      <c r="AT6" s="339"/>
      <c r="AU6" s="339"/>
      <c r="AV6" s="340"/>
      <c r="AW6" s="216"/>
      <c r="AX6" s="270" t="s">
        <v>275</v>
      </c>
      <c r="AY6" s="271"/>
      <c r="AZ6" s="271"/>
      <c r="BA6" s="271"/>
      <c r="BB6" s="271"/>
      <c r="BC6" s="272"/>
      <c r="BK6" s="15"/>
      <c r="BL6" s="270" t="s">
        <v>285</v>
      </c>
      <c r="BM6" s="271"/>
      <c r="BN6" s="271"/>
      <c r="BO6" s="272"/>
      <c r="BP6" s="10"/>
      <c r="BQ6" s="270" t="s">
        <v>295</v>
      </c>
      <c r="BR6" s="271"/>
      <c r="BS6" s="271"/>
      <c r="BT6" s="271"/>
      <c r="BU6" s="271"/>
      <c r="BV6" s="272"/>
      <c r="BW6" s="10"/>
      <c r="BX6" s="270" t="s">
        <v>296</v>
      </c>
      <c r="BY6" s="271"/>
      <c r="BZ6" s="271"/>
      <c r="CA6" s="271"/>
      <c r="CB6" s="271"/>
      <c r="CC6" s="272"/>
      <c r="CD6" s="10"/>
      <c r="CE6" s="270" t="s">
        <v>308</v>
      </c>
      <c r="CF6" s="271"/>
      <c r="CG6" s="271"/>
      <c r="CH6" s="271"/>
      <c r="CI6" s="271"/>
      <c r="CJ6" s="272"/>
      <c r="CK6" s="10"/>
      <c r="CL6" s="270" t="s">
        <v>315</v>
      </c>
      <c r="CM6" s="271"/>
      <c r="CN6" s="271"/>
      <c r="CO6" s="271"/>
      <c r="CP6" s="271"/>
      <c r="CQ6" s="272"/>
    </row>
    <row r="7" spans="1:95" ht="13.5" customHeight="1">
      <c r="C7" s="62" t="s">
        <v>227</v>
      </c>
      <c r="D7" s="19" t="s">
        <v>11</v>
      </c>
      <c r="F7" s="22"/>
      <c r="G7" s="22"/>
      <c r="H7" s="6"/>
      <c r="I7" s="294" t="s">
        <v>5</v>
      </c>
      <c r="J7" s="178"/>
      <c r="K7" s="356" t="s">
        <v>251</v>
      </c>
      <c r="L7" s="357"/>
      <c r="M7" s="357"/>
      <c r="N7" s="358"/>
      <c r="O7" s="182"/>
      <c r="P7" s="322" t="s">
        <v>253</v>
      </c>
      <c r="Q7" s="308"/>
      <c r="R7" s="308"/>
      <c r="S7" s="308"/>
      <c r="T7" s="308"/>
      <c r="U7" s="309"/>
      <c r="V7" s="182"/>
      <c r="W7" s="357" t="s">
        <v>251</v>
      </c>
      <c r="X7" s="357"/>
      <c r="Y7" s="357"/>
      <c r="Z7" s="357"/>
      <c r="AA7" s="182"/>
      <c r="AB7" s="357" t="s">
        <v>251</v>
      </c>
      <c r="AC7" s="357"/>
      <c r="AD7" s="357"/>
      <c r="AE7" s="357"/>
      <c r="AF7" s="182"/>
      <c r="AG7" s="357" t="s">
        <v>251</v>
      </c>
      <c r="AH7" s="357"/>
      <c r="AI7" s="357"/>
      <c r="AJ7" s="357"/>
      <c r="AK7" s="10"/>
      <c r="AL7" s="322" t="s">
        <v>265</v>
      </c>
      <c r="AM7" s="308"/>
      <c r="AN7" s="308"/>
      <c r="AO7" s="309"/>
      <c r="AP7" s="182"/>
      <c r="AQ7" s="322" t="s">
        <v>253</v>
      </c>
      <c r="AR7" s="308"/>
      <c r="AS7" s="308"/>
      <c r="AT7" s="308"/>
      <c r="AU7" s="308"/>
      <c r="AV7" s="309"/>
      <c r="AW7" s="10"/>
      <c r="AX7" s="322" t="s">
        <v>282</v>
      </c>
      <c r="AY7" s="323"/>
      <c r="AZ7" s="323"/>
      <c r="BA7" s="323"/>
      <c r="BB7" s="323"/>
      <c r="BC7" s="324"/>
      <c r="BD7" s="216"/>
      <c r="BE7" s="270" t="s">
        <v>275</v>
      </c>
      <c r="BF7" s="271"/>
      <c r="BG7" s="271"/>
      <c r="BH7" s="271"/>
      <c r="BI7" s="271"/>
      <c r="BJ7" s="212"/>
      <c r="BK7" s="10"/>
      <c r="BL7" s="322" t="s">
        <v>301</v>
      </c>
      <c r="BM7" s="308"/>
      <c r="BN7" s="308"/>
      <c r="BO7" s="309"/>
      <c r="BP7" s="11"/>
      <c r="BQ7" s="322" t="s">
        <v>297</v>
      </c>
      <c r="BR7" s="323"/>
      <c r="BS7" s="323"/>
      <c r="BT7" s="323"/>
      <c r="BU7" s="323"/>
      <c r="BV7" s="324"/>
      <c r="BW7" s="11"/>
      <c r="BX7" s="322" t="s">
        <v>299</v>
      </c>
      <c r="BY7" s="323"/>
      <c r="BZ7" s="323"/>
      <c r="CA7" s="323"/>
      <c r="CB7" s="323"/>
      <c r="CC7" s="324"/>
      <c r="CD7" s="11"/>
      <c r="CE7" s="322" t="s">
        <v>309</v>
      </c>
      <c r="CF7" s="323"/>
      <c r="CG7" s="323"/>
      <c r="CH7" s="323"/>
      <c r="CI7" s="323"/>
      <c r="CJ7" s="324"/>
      <c r="CK7" s="11"/>
      <c r="CL7" s="322" t="s">
        <v>316</v>
      </c>
      <c r="CM7" s="323"/>
      <c r="CN7" s="323"/>
      <c r="CO7" s="323"/>
      <c r="CP7" s="323"/>
      <c r="CQ7" s="324"/>
    </row>
    <row r="8" spans="1:95" ht="15" customHeight="1">
      <c r="B8" s="297" t="s">
        <v>96</v>
      </c>
      <c r="C8" s="297" t="s">
        <v>37</v>
      </c>
      <c r="D8" s="297" t="s">
        <v>9</v>
      </c>
      <c r="E8" s="299" t="s">
        <v>133</v>
      </c>
      <c r="F8" s="301" t="s">
        <v>10</v>
      </c>
      <c r="G8" s="301" t="s">
        <v>204</v>
      </c>
      <c r="H8" s="7"/>
      <c r="I8" s="320"/>
      <c r="J8" s="179"/>
      <c r="K8" s="345" t="s">
        <v>252</v>
      </c>
      <c r="L8" s="346"/>
      <c r="M8" s="346"/>
      <c r="N8" s="347"/>
      <c r="O8" s="183"/>
      <c r="P8" s="334" t="s">
        <v>254</v>
      </c>
      <c r="Q8" s="335"/>
      <c r="R8" s="335"/>
      <c r="S8" s="335"/>
      <c r="T8" s="336"/>
      <c r="U8" s="337"/>
      <c r="V8" s="183"/>
      <c r="W8" s="345" t="s">
        <v>252</v>
      </c>
      <c r="X8" s="346"/>
      <c r="Y8" s="346"/>
      <c r="Z8" s="347"/>
      <c r="AA8" s="183"/>
      <c r="AB8" s="345" t="s">
        <v>252</v>
      </c>
      <c r="AC8" s="346"/>
      <c r="AD8" s="346"/>
      <c r="AE8" s="347"/>
      <c r="AF8" s="183"/>
      <c r="AG8" s="345" t="s">
        <v>252</v>
      </c>
      <c r="AH8" s="346"/>
      <c r="AI8" s="346"/>
      <c r="AJ8" s="347"/>
      <c r="AK8" s="11"/>
      <c r="AL8" s="334" t="s">
        <v>252</v>
      </c>
      <c r="AM8" s="335"/>
      <c r="AN8" s="336"/>
      <c r="AO8" s="337"/>
      <c r="AP8" s="183"/>
      <c r="AQ8" s="334" t="s">
        <v>254</v>
      </c>
      <c r="AR8" s="335"/>
      <c r="AS8" s="335"/>
      <c r="AT8" s="335"/>
      <c r="AU8" s="336"/>
      <c r="AV8" s="337"/>
      <c r="AW8" s="11"/>
      <c r="AX8" s="273" t="s">
        <v>283</v>
      </c>
      <c r="AY8" s="274"/>
      <c r="AZ8" s="274"/>
      <c r="BA8" s="274"/>
      <c r="BB8" s="274"/>
      <c r="BC8" s="275"/>
      <c r="BD8" s="10"/>
      <c r="BE8" s="322" t="s">
        <v>284</v>
      </c>
      <c r="BF8" s="271"/>
      <c r="BG8" s="271"/>
      <c r="BH8" s="271"/>
      <c r="BI8" s="271"/>
      <c r="BJ8" s="272"/>
      <c r="BK8" s="11"/>
      <c r="BL8" s="334" t="s">
        <v>286</v>
      </c>
      <c r="BM8" s="335"/>
      <c r="BN8" s="336"/>
      <c r="BO8" s="337"/>
      <c r="BP8" s="108"/>
      <c r="BQ8" s="353" t="s">
        <v>298</v>
      </c>
      <c r="BR8" s="354"/>
      <c r="BS8" s="354"/>
      <c r="BT8" s="354"/>
      <c r="BU8" s="354"/>
      <c r="BV8" s="355"/>
      <c r="BW8" s="108"/>
      <c r="BX8" s="353" t="s">
        <v>300</v>
      </c>
      <c r="BY8" s="354"/>
      <c r="BZ8" s="354"/>
      <c r="CA8" s="354"/>
      <c r="CB8" s="354"/>
      <c r="CC8" s="355"/>
      <c r="CD8" s="108"/>
      <c r="CE8" s="328" t="s">
        <v>310</v>
      </c>
      <c r="CF8" s="329"/>
      <c r="CG8" s="329"/>
      <c r="CH8" s="329"/>
      <c r="CI8" s="329"/>
      <c r="CJ8" s="330"/>
      <c r="CK8" s="108"/>
      <c r="CL8" s="328" t="s">
        <v>316</v>
      </c>
      <c r="CM8" s="329"/>
      <c r="CN8" s="329"/>
      <c r="CO8" s="329"/>
      <c r="CP8" s="329"/>
      <c r="CQ8" s="330"/>
    </row>
    <row r="9" spans="1:95" ht="15" customHeight="1">
      <c r="B9" s="298"/>
      <c r="C9" s="319"/>
      <c r="D9" s="319"/>
      <c r="E9" s="300"/>
      <c r="F9" s="350"/>
      <c r="G9" s="350"/>
      <c r="H9" s="7"/>
      <c r="I9" s="320"/>
      <c r="J9" s="179"/>
      <c r="K9" s="221" t="s">
        <v>256</v>
      </c>
      <c r="L9" s="221" t="s">
        <v>4</v>
      </c>
      <c r="M9" s="276" t="s">
        <v>18</v>
      </c>
      <c r="N9" s="307"/>
      <c r="O9" s="183"/>
      <c r="P9" s="166" t="s">
        <v>245</v>
      </c>
      <c r="Q9" s="166" t="s">
        <v>247</v>
      </c>
      <c r="R9" s="166" t="s">
        <v>242</v>
      </c>
      <c r="S9" s="166" t="s">
        <v>4</v>
      </c>
      <c r="T9" s="276" t="s">
        <v>18</v>
      </c>
      <c r="U9" s="307"/>
      <c r="V9" s="183"/>
      <c r="W9" s="221" t="s">
        <v>256</v>
      </c>
      <c r="X9" s="221" t="s">
        <v>4</v>
      </c>
      <c r="Y9" s="276" t="s">
        <v>18</v>
      </c>
      <c r="Z9" s="307"/>
      <c r="AA9" s="183"/>
      <c r="AB9" s="221" t="s">
        <v>256</v>
      </c>
      <c r="AC9" s="221" t="s">
        <v>4</v>
      </c>
      <c r="AD9" s="276" t="s">
        <v>18</v>
      </c>
      <c r="AE9" s="307"/>
      <c r="AF9" s="183"/>
      <c r="AG9" s="221" t="s">
        <v>256</v>
      </c>
      <c r="AH9" s="221" t="s">
        <v>4</v>
      </c>
      <c r="AI9" s="276" t="s">
        <v>18</v>
      </c>
      <c r="AJ9" s="307"/>
      <c r="AK9" s="11"/>
      <c r="AL9" s="166" t="s">
        <v>287</v>
      </c>
      <c r="AM9" s="166" t="s">
        <v>4</v>
      </c>
      <c r="AN9" s="276" t="s">
        <v>18</v>
      </c>
      <c r="AO9" s="307"/>
      <c r="AP9" s="183"/>
      <c r="AQ9" s="166" t="s">
        <v>245</v>
      </c>
      <c r="AR9" s="166" t="s">
        <v>247</v>
      </c>
      <c r="AS9" s="166" t="s">
        <v>242</v>
      </c>
      <c r="AT9" s="166" t="s">
        <v>4</v>
      </c>
      <c r="AU9" s="276" t="s">
        <v>18</v>
      </c>
      <c r="AV9" s="331"/>
      <c r="AW9" s="11"/>
      <c r="AX9" s="166" t="s">
        <v>243</v>
      </c>
      <c r="AY9" s="166" t="s">
        <v>244</v>
      </c>
      <c r="AZ9" s="221" t="s">
        <v>242</v>
      </c>
      <c r="BA9" s="221" t="s">
        <v>4</v>
      </c>
      <c r="BB9" s="276" t="s">
        <v>18</v>
      </c>
      <c r="BC9" s="321"/>
      <c r="BD9" s="11"/>
      <c r="BE9" s="166" t="s">
        <v>243</v>
      </c>
      <c r="BF9" s="166" t="s">
        <v>244</v>
      </c>
      <c r="BG9" s="221" t="s">
        <v>242</v>
      </c>
      <c r="BH9" s="221" t="s">
        <v>4</v>
      </c>
      <c r="BI9" s="276" t="s">
        <v>18</v>
      </c>
      <c r="BJ9" s="321"/>
      <c r="BK9" s="11"/>
      <c r="BL9" s="166" t="s">
        <v>287</v>
      </c>
      <c r="BM9" s="166" t="s">
        <v>4</v>
      </c>
      <c r="BN9" s="276" t="s">
        <v>18</v>
      </c>
      <c r="BO9" s="307"/>
      <c r="BP9" s="11"/>
      <c r="BQ9" s="166" t="s">
        <v>243</v>
      </c>
      <c r="BR9" s="166" t="s">
        <v>244</v>
      </c>
      <c r="BS9" s="221" t="s">
        <v>242</v>
      </c>
      <c r="BT9" s="221" t="s">
        <v>4</v>
      </c>
      <c r="BU9" s="276" t="s">
        <v>18</v>
      </c>
      <c r="BV9" s="321"/>
      <c r="BW9" s="11"/>
      <c r="BX9" s="166" t="s">
        <v>243</v>
      </c>
      <c r="BY9" s="166" t="s">
        <v>244</v>
      </c>
      <c r="BZ9" s="221" t="s">
        <v>242</v>
      </c>
      <c r="CA9" s="221" t="s">
        <v>4</v>
      </c>
      <c r="CB9" s="276" t="s">
        <v>18</v>
      </c>
      <c r="CC9" s="321"/>
      <c r="CD9" s="11"/>
      <c r="CE9" s="166" t="s">
        <v>243</v>
      </c>
      <c r="CF9" s="166" t="s">
        <v>244</v>
      </c>
      <c r="CG9" s="221" t="s">
        <v>242</v>
      </c>
      <c r="CH9" s="221" t="s">
        <v>4</v>
      </c>
      <c r="CI9" s="276" t="s">
        <v>18</v>
      </c>
      <c r="CJ9" s="321"/>
      <c r="CK9" s="11"/>
      <c r="CL9" s="166" t="s">
        <v>243</v>
      </c>
      <c r="CM9" s="166" t="s">
        <v>244</v>
      </c>
      <c r="CN9" s="221" t="s">
        <v>242</v>
      </c>
      <c r="CO9" s="221" t="s">
        <v>4</v>
      </c>
      <c r="CP9" s="276" t="s">
        <v>18</v>
      </c>
      <c r="CQ9" s="321"/>
    </row>
    <row r="10" spans="1:95" ht="15" customHeight="1">
      <c r="A10" s="18">
        <v>1</v>
      </c>
      <c r="B10" s="114" t="s">
        <v>190</v>
      </c>
      <c r="C10" s="64" t="s">
        <v>90</v>
      </c>
      <c r="D10" s="89">
        <v>2014</v>
      </c>
      <c r="E10" s="37">
        <v>35.4</v>
      </c>
      <c r="F10" s="66">
        <v>23.1</v>
      </c>
      <c r="G10" s="66">
        <f>SUM(F10-E10)</f>
        <v>-12.299999999999997</v>
      </c>
      <c r="H10" s="5"/>
      <c r="I10" s="16">
        <f>SUM(M10+T10+Y10+AD10+AI10+AN10+AU10+BB10+BI10+BN10+BU10+CB10+CI10+CP10)</f>
        <v>2344</v>
      </c>
      <c r="J10" s="11"/>
      <c r="K10" s="101"/>
      <c r="L10" s="58"/>
      <c r="M10" s="60"/>
      <c r="N10" s="9"/>
      <c r="O10" s="183"/>
      <c r="P10" s="67">
        <v>109</v>
      </c>
      <c r="Q10" s="102">
        <v>105</v>
      </c>
      <c r="R10" s="107">
        <f>SUM(P10:Q10)</f>
        <v>214</v>
      </c>
      <c r="S10" s="8">
        <v>2</v>
      </c>
      <c r="T10" s="112">
        <v>184</v>
      </c>
      <c r="U10" s="9" t="s">
        <v>1</v>
      </c>
      <c r="V10" s="183"/>
      <c r="W10" s="76">
        <v>126</v>
      </c>
      <c r="X10" s="58">
        <v>3</v>
      </c>
      <c r="Y10" s="33">
        <v>168</v>
      </c>
      <c r="Z10" s="9" t="s">
        <v>1</v>
      </c>
      <c r="AA10" s="183"/>
      <c r="AB10" s="76">
        <v>105</v>
      </c>
      <c r="AC10" s="58">
        <v>3</v>
      </c>
      <c r="AD10" s="33">
        <v>168</v>
      </c>
      <c r="AE10" s="9" t="s">
        <v>1</v>
      </c>
      <c r="AF10" s="183"/>
      <c r="AG10" s="76">
        <v>95</v>
      </c>
      <c r="AH10" s="58">
        <v>3</v>
      </c>
      <c r="AI10" s="33">
        <v>168</v>
      </c>
      <c r="AJ10" s="9" t="s">
        <v>1</v>
      </c>
      <c r="AK10" s="11"/>
      <c r="AL10" s="67">
        <v>115</v>
      </c>
      <c r="AM10" s="8">
        <v>2</v>
      </c>
      <c r="AN10" s="112">
        <v>184</v>
      </c>
      <c r="AO10" s="9"/>
      <c r="AP10" s="183"/>
      <c r="AQ10" s="67">
        <v>124</v>
      </c>
      <c r="AR10" s="161">
        <v>105</v>
      </c>
      <c r="AS10" s="107">
        <f>SUM(AQ10:AR10)</f>
        <v>229</v>
      </c>
      <c r="AT10" s="8">
        <v>2</v>
      </c>
      <c r="AU10" s="112">
        <v>184</v>
      </c>
      <c r="AV10" s="9" t="s">
        <v>1</v>
      </c>
      <c r="AW10" s="11"/>
      <c r="AX10" s="161">
        <v>113</v>
      </c>
      <c r="AY10" s="161">
        <v>102</v>
      </c>
      <c r="AZ10" s="67">
        <f>SUM(AX10:AY10)</f>
        <v>215</v>
      </c>
      <c r="BA10" s="8">
        <v>3</v>
      </c>
      <c r="BB10" s="33">
        <v>168</v>
      </c>
      <c r="BC10" s="9" t="s">
        <v>1</v>
      </c>
      <c r="BD10" s="11"/>
      <c r="BE10" s="161"/>
      <c r="BF10" s="83"/>
      <c r="BG10" s="161"/>
      <c r="BH10" s="8"/>
      <c r="BI10" s="33"/>
      <c r="BJ10" s="9"/>
      <c r="BK10" s="11"/>
      <c r="BL10" s="67">
        <v>101</v>
      </c>
      <c r="BM10" s="8">
        <v>3</v>
      </c>
      <c r="BN10" s="33">
        <v>168</v>
      </c>
      <c r="BO10" s="9" t="s">
        <v>1</v>
      </c>
      <c r="BP10" s="11"/>
      <c r="BQ10" s="67">
        <v>107</v>
      </c>
      <c r="BR10" s="161">
        <v>91</v>
      </c>
      <c r="BS10" s="161">
        <f>SUM(BQ10:BR10)</f>
        <v>198</v>
      </c>
      <c r="BT10" s="8">
        <v>2</v>
      </c>
      <c r="BU10" s="33">
        <v>184</v>
      </c>
      <c r="BV10" s="9" t="s">
        <v>1</v>
      </c>
      <c r="BW10" s="11"/>
      <c r="BX10" s="67">
        <v>101</v>
      </c>
      <c r="BY10" s="161">
        <v>103</v>
      </c>
      <c r="BZ10" s="161">
        <f>SUM(BX10:BY10)</f>
        <v>204</v>
      </c>
      <c r="CA10" s="8">
        <v>2</v>
      </c>
      <c r="CB10" s="112">
        <v>184</v>
      </c>
      <c r="CC10" s="9" t="s">
        <v>1</v>
      </c>
      <c r="CD10" s="11"/>
      <c r="CE10" s="67">
        <v>101</v>
      </c>
      <c r="CF10" s="161">
        <v>108</v>
      </c>
      <c r="CG10" s="161">
        <f>SUM(CE10:CF10)</f>
        <v>209</v>
      </c>
      <c r="CH10" s="8">
        <v>2</v>
      </c>
      <c r="CI10" s="33">
        <v>184</v>
      </c>
      <c r="CJ10" s="9" t="s">
        <v>1</v>
      </c>
      <c r="CK10" s="11"/>
      <c r="CL10" s="67">
        <v>99</v>
      </c>
      <c r="CM10" s="161">
        <v>100</v>
      </c>
      <c r="CN10" s="161">
        <f>SUM(CL10:CM10)</f>
        <v>199</v>
      </c>
      <c r="CO10" s="8">
        <v>1</v>
      </c>
      <c r="CP10" s="33">
        <v>400</v>
      </c>
      <c r="CQ10" s="9" t="s">
        <v>1</v>
      </c>
    </row>
    <row r="11" spans="1:95" ht="15" customHeight="1">
      <c r="A11" s="18">
        <v>2</v>
      </c>
      <c r="B11" s="116" t="s">
        <v>124</v>
      </c>
      <c r="C11" s="64" t="s">
        <v>56</v>
      </c>
      <c r="D11" s="100">
        <v>2014</v>
      </c>
      <c r="E11" s="24">
        <v>18</v>
      </c>
      <c r="F11" s="66">
        <v>6</v>
      </c>
      <c r="G11" s="66">
        <f>SUM(F11-E11)</f>
        <v>-12</v>
      </c>
      <c r="H11" s="5"/>
      <c r="I11" s="16">
        <f>SUM(M11+T11+Y11+AD11+AI11+AN11+AU11+BB11+BI11+BN11+BU11+CB11+CI11+CP11)</f>
        <v>1792</v>
      </c>
      <c r="J11" s="11"/>
      <c r="K11" s="67">
        <v>93</v>
      </c>
      <c r="L11" s="8">
        <v>1</v>
      </c>
      <c r="M11" s="33">
        <v>192</v>
      </c>
      <c r="N11" s="9" t="s">
        <v>1</v>
      </c>
      <c r="O11" s="183"/>
      <c r="P11" s="67">
        <v>85</v>
      </c>
      <c r="Q11" s="102">
        <v>85</v>
      </c>
      <c r="R11" s="107">
        <f>SUM(P11:Q11)</f>
        <v>170</v>
      </c>
      <c r="S11" s="8">
        <v>1</v>
      </c>
      <c r="T11" s="112">
        <v>200</v>
      </c>
      <c r="U11" s="9" t="s">
        <v>1</v>
      </c>
      <c r="V11" s="183"/>
      <c r="W11" s="67">
        <v>87</v>
      </c>
      <c r="X11" s="58">
        <v>1</v>
      </c>
      <c r="Y11" s="33">
        <v>200</v>
      </c>
      <c r="Z11" s="9" t="s">
        <v>1</v>
      </c>
      <c r="AA11" s="183"/>
      <c r="AB11" s="161"/>
      <c r="AC11" s="58"/>
      <c r="AD11" s="112"/>
      <c r="AE11" s="9"/>
      <c r="AF11" s="183"/>
      <c r="AG11" s="67">
        <v>74</v>
      </c>
      <c r="AH11" s="58">
        <v>1</v>
      </c>
      <c r="AI11" s="33">
        <v>200</v>
      </c>
      <c r="AJ11" s="9" t="s">
        <v>1</v>
      </c>
      <c r="AK11" s="11"/>
      <c r="AL11" s="122">
        <v>85</v>
      </c>
      <c r="AM11" s="8">
        <v>1</v>
      </c>
      <c r="AN11" s="112">
        <v>200</v>
      </c>
      <c r="AO11" s="9" t="s">
        <v>1</v>
      </c>
      <c r="AP11" s="183"/>
      <c r="AQ11" s="161"/>
      <c r="AR11" s="161"/>
      <c r="AS11" s="107">
        <f>SUM(AQ11:AR11)</f>
        <v>0</v>
      </c>
      <c r="AT11" s="8"/>
      <c r="AU11" s="112"/>
      <c r="AV11" s="9"/>
      <c r="AW11" s="11"/>
      <c r="AX11" s="161">
        <v>91</v>
      </c>
      <c r="AY11" s="161">
        <v>81</v>
      </c>
      <c r="AZ11" s="67">
        <f>SUM(AX11:AY11)</f>
        <v>172</v>
      </c>
      <c r="BA11" s="8">
        <v>1</v>
      </c>
      <c r="BB11" s="33">
        <v>200</v>
      </c>
      <c r="BC11" s="9" t="s">
        <v>1</v>
      </c>
      <c r="BD11" s="11"/>
      <c r="BE11" s="161"/>
      <c r="BF11" s="217"/>
      <c r="BG11" s="161"/>
      <c r="BH11" s="8"/>
      <c r="BI11" s="33"/>
      <c r="BJ11" s="9"/>
      <c r="BK11" s="11"/>
      <c r="BL11" s="67">
        <v>72</v>
      </c>
      <c r="BM11" s="8">
        <v>1</v>
      </c>
      <c r="BN11" s="33">
        <v>200</v>
      </c>
      <c r="BO11" s="9" t="s">
        <v>1</v>
      </c>
      <c r="BP11" s="11"/>
      <c r="BQ11" s="161"/>
      <c r="BR11" s="161"/>
      <c r="BS11" s="161"/>
      <c r="BT11" s="8"/>
      <c r="BU11" s="112"/>
      <c r="BV11" s="9"/>
      <c r="BW11" s="11"/>
      <c r="BX11" s="67">
        <v>75</v>
      </c>
      <c r="BY11" s="161">
        <v>76</v>
      </c>
      <c r="BZ11" s="161">
        <f>SUM(BX11:BY11)</f>
        <v>151</v>
      </c>
      <c r="CA11" s="8">
        <v>1</v>
      </c>
      <c r="CB11" s="112">
        <v>200</v>
      </c>
      <c r="CC11" s="9" t="s">
        <v>1</v>
      </c>
      <c r="CD11" s="11"/>
      <c r="CE11" s="67">
        <v>81</v>
      </c>
      <c r="CF11" s="161">
        <v>83</v>
      </c>
      <c r="CG11" s="161">
        <f>SUM(CE11:CF11)</f>
        <v>164</v>
      </c>
      <c r="CH11" s="8">
        <v>1</v>
      </c>
      <c r="CI11" s="33">
        <v>200</v>
      </c>
      <c r="CJ11" s="9" t="s">
        <v>1</v>
      </c>
      <c r="CK11" s="11"/>
      <c r="CL11" s="161"/>
      <c r="CM11" s="161"/>
      <c r="CN11" s="161"/>
      <c r="CO11" s="8"/>
      <c r="CP11" s="33"/>
      <c r="CQ11" s="9"/>
    </row>
    <row r="12" spans="1:95" ht="15" customHeight="1">
      <c r="A12" s="18">
        <v>3</v>
      </c>
      <c r="B12" s="114" t="s">
        <v>139</v>
      </c>
      <c r="C12" s="64" t="s">
        <v>140</v>
      </c>
      <c r="D12" s="98">
        <v>2014</v>
      </c>
      <c r="E12" s="24">
        <v>21.3</v>
      </c>
      <c r="F12" s="66">
        <v>16.899999999999999</v>
      </c>
      <c r="G12" s="66">
        <f>SUM(F12-E12)</f>
        <v>-4.4000000000000021</v>
      </c>
      <c r="H12" s="5"/>
      <c r="I12" s="16">
        <f>SUM(M12+T12+Y12+AD12+AI12+AN12+AU12+BB12+BI12+BN12+BU12+CB12+CI12+CP12)</f>
        <v>1328</v>
      </c>
      <c r="J12" s="11"/>
      <c r="K12" s="67">
        <v>93</v>
      </c>
      <c r="L12" s="8">
        <v>1</v>
      </c>
      <c r="M12" s="33">
        <v>192</v>
      </c>
      <c r="N12" s="9" t="s">
        <v>1</v>
      </c>
      <c r="O12" s="11"/>
      <c r="P12" s="161"/>
      <c r="Q12" s="102"/>
      <c r="R12" s="107"/>
      <c r="S12" s="8"/>
      <c r="T12" s="112"/>
      <c r="U12" s="9"/>
      <c r="V12" s="11"/>
      <c r="W12" s="67">
        <v>88</v>
      </c>
      <c r="X12" s="58">
        <v>2</v>
      </c>
      <c r="Y12" s="33">
        <v>184</v>
      </c>
      <c r="Z12" s="9" t="s">
        <v>1</v>
      </c>
      <c r="AA12" s="11"/>
      <c r="AB12" s="67">
        <v>98</v>
      </c>
      <c r="AC12" s="58">
        <v>2</v>
      </c>
      <c r="AD12" s="33">
        <v>184</v>
      </c>
      <c r="AE12" s="9" t="s">
        <v>1</v>
      </c>
      <c r="AF12" s="11"/>
      <c r="AG12" s="161"/>
      <c r="AH12" s="58"/>
      <c r="AI12" s="60"/>
      <c r="AJ12" s="9"/>
      <c r="AK12" s="11"/>
      <c r="AL12" s="161"/>
      <c r="AM12" s="8"/>
      <c r="AN12" s="60"/>
      <c r="AO12" s="9"/>
      <c r="AP12" s="11"/>
      <c r="AQ12" s="67">
        <v>84</v>
      </c>
      <c r="AR12" s="161">
        <v>92</v>
      </c>
      <c r="AS12" s="107">
        <f>SUM(AQ12:AR12)</f>
        <v>176</v>
      </c>
      <c r="AT12" s="8">
        <v>1</v>
      </c>
      <c r="AU12" s="112">
        <v>200</v>
      </c>
      <c r="AV12" s="9" t="s">
        <v>1</v>
      </c>
      <c r="AW12" s="11"/>
      <c r="AX12" s="161">
        <v>92</v>
      </c>
      <c r="AY12" s="161">
        <v>87</v>
      </c>
      <c r="AZ12" s="67">
        <f>SUM(AX12:AY12)</f>
        <v>179</v>
      </c>
      <c r="BA12" s="8">
        <v>2</v>
      </c>
      <c r="BB12" s="33">
        <v>184</v>
      </c>
      <c r="BC12" s="9" t="s">
        <v>1</v>
      </c>
      <c r="BD12" s="11"/>
      <c r="BE12" s="161"/>
      <c r="BF12" s="52"/>
      <c r="BG12" s="161"/>
      <c r="BH12" s="8"/>
      <c r="BI12" s="33"/>
      <c r="BJ12" s="9"/>
      <c r="BK12" s="11"/>
      <c r="BL12" s="67">
        <v>91</v>
      </c>
      <c r="BM12" s="8">
        <v>2</v>
      </c>
      <c r="BN12" s="33">
        <v>184</v>
      </c>
      <c r="BO12" s="9" t="s">
        <v>1</v>
      </c>
      <c r="BP12" s="11"/>
      <c r="BQ12" s="67">
        <v>91</v>
      </c>
      <c r="BR12" s="161">
        <v>94</v>
      </c>
      <c r="BS12" s="161">
        <f>SUM(BQ12:BR12)</f>
        <v>185</v>
      </c>
      <c r="BT12" s="8">
        <v>1</v>
      </c>
      <c r="BU12" s="33">
        <v>200</v>
      </c>
      <c r="BV12" s="9" t="s">
        <v>1</v>
      </c>
      <c r="BW12" s="11"/>
      <c r="BX12" s="161"/>
      <c r="BY12" s="161"/>
      <c r="BZ12" s="161"/>
      <c r="CA12" s="8"/>
      <c r="CB12" s="112"/>
      <c r="CC12" s="9"/>
      <c r="CD12" s="11"/>
      <c r="CE12" s="161"/>
      <c r="CF12" s="161"/>
      <c r="CG12" s="161"/>
      <c r="CH12" s="8"/>
      <c r="CI12" s="112"/>
      <c r="CJ12" s="9"/>
      <c r="CK12" s="11"/>
      <c r="CL12" s="161"/>
      <c r="CM12" s="161"/>
      <c r="CN12" s="161"/>
      <c r="CO12" s="8"/>
      <c r="CP12" s="33"/>
      <c r="CQ12" s="9"/>
    </row>
    <row r="13" spans="1:95" ht="15" customHeight="1">
      <c r="A13" s="18">
        <v>4</v>
      </c>
      <c r="B13" s="114" t="s">
        <v>197</v>
      </c>
      <c r="C13" s="63" t="s">
        <v>40</v>
      </c>
      <c r="D13" s="89">
        <v>2014</v>
      </c>
      <c r="E13" s="37">
        <v>37.299999999999997</v>
      </c>
      <c r="F13" s="66">
        <v>31.5</v>
      </c>
      <c r="G13" s="66">
        <f>SUM(F13-E13)</f>
        <v>-5.7999999999999972</v>
      </c>
      <c r="H13" s="5"/>
      <c r="I13" s="16">
        <f>SUM(M13+T13+Y13+AD13+AI13+AN13+AU13+BB13+BI13+BN13+BU13+CB13+CI13+CP13)</f>
        <v>1294</v>
      </c>
      <c r="J13" s="11"/>
      <c r="K13" s="161"/>
      <c r="L13" s="8"/>
      <c r="M13" s="60"/>
      <c r="N13" s="9"/>
      <c r="O13" s="11"/>
      <c r="P13" s="73">
        <v>52</v>
      </c>
      <c r="Q13" s="102">
        <v>48</v>
      </c>
      <c r="R13" s="107">
        <f>SUM(P13:Q13)</f>
        <v>100</v>
      </c>
      <c r="S13" s="8">
        <v>2</v>
      </c>
      <c r="T13" s="112">
        <v>92</v>
      </c>
      <c r="U13" s="9" t="s">
        <v>1</v>
      </c>
      <c r="V13" s="11"/>
      <c r="W13" s="122">
        <v>113</v>
      </c>
      <c r="X13" s="123">
        <v>4</v>
      </c>
      <c r="Y13" s="124">
        <v>150</v>
      </c>
      <c r="Z13" s="9" t="s">
        <v>1</v>
      </c>
      <c r="AA13" s="11"/>
      <c r="AB13" s="67">
        <v>125</v>
      </c>
      <c r="AC13" s="58">
        <v>4</v>
      </c>
      <c r="AD13" s="33">
        <v>150</v>
      </c>
      <c r="AE13" s="9" t="s">
        <v>1</v>
      </c>
      <c r="AF13" s="11"/>
      <c r="AG13" s="67">
        <v>101</v>
      </c>
      <c r="AH13" s="58">
        <v>4</v>
      </c>
      <c r="AI13" s="33">
        <v>150</v>
      </c>
      <c r="AJ13" s="9" t="s">
        <v>1</v>
      </c>
      <c r="AK13" s="11"/>
      <c r="AL13" s="67">
        <v>114</v>
      </c>
      <c r="AM13" s="8">
        <v>1</v>
      </c>
      <c r="AN13" s="60">
        <v>200</v>
      </c>
      <c r="AO13" s="9" t="s">
        <v>1</v>
      </c>
      <c r="AP13" s="11"/>
      <c r="AQ13" s="161"/>
      <c r="AR13" s="161"/>
      <c r="AS13" s="107">
        <f>SUM(AQ13:AR13)</f>
        <v>0</v>
      </c>
      <c r="AT13" s="8"/>
      <c r="AU13" s="112"/>
      <c r="AV13" s="9"/>
      <c r="AW13" s="11"/>
      <c r="AX13" s="161"/>
      <c r="AY13" s="161"/>
      <c r="AZ13" s="161"/>
      <c r="BA13" s="8"/>
      <c r="BB13" s="33"/>
      <c r="BC13" s="9"/>
      <c r="BD13" s="11"/>
      <c r="BE13" s="161">
        <v>104</v>
      </c>
      <c r="BF13" s="232">
        <v>110</v>
      </c>
      <c r="BG13" s="67">
        <f>SUM(BE13:BF13)</f>
        <v>214</v>
      </c>
      <c r="BH13" s="8">
        <v>2</v>
      </c>
      <c r="BI13" s="33">
        <v>184</v>
      </c>
      <c r="BJ13" s="9" t="s">
        <v>1</v>
      </c>
      <c r="BK13" s="11"/>
      <c r="BL13" s="161"/>
      <c r="BM13" s="8"/>
      <c r="BN13" s="60"/>
      <c r="BO13" s="9"/>
      <c r="BP13" s="11"/>
      <c r="BQ13" s="161"/>
      <c r="BR13" s="161"/>
      <c r="BS13" s="161"/>
      <c r="BT13" s="8"/>
      <c r="BU13" s="112"/>
      <c r="BV13" s="9"/>
      <c r="BW13" s="11"/>
      <c r="BX13" s="161"/>
      <c r="BY13" s="161"/>
      <c r="BZ13" s="161"/>
      <c r="CA13" s="8"/>
      <c r="CB13" s="112"/>
      <c r="CC13" s="9"/>
      <c r="CD13" s="11"/>
      <c r="CE13" s="161"/>
      <c r="CF13" s="161"/>
      <c r="CG13" s="161"/>
      <c r="CH13" s="8"/>
      <c r="CI13" s="112"/>
      <c r="CJ13" s="9"/>
      <c r="CK13" s="11"/>
      <c r="CL13" s="67">
        <v>100</v>
      </c>
      <c r="CM13" s="161">
        <v>104</v>
      </c>
      <c r="CN13" s="161">
        <f>SUM(CL13:CM13)</f>
        <v>204</v>
      </c>
      <c r="CO13" s="8">
        <v>2</v>
      </c>
      <c r="CP13" s="33">
        <v>368</v>
      </c>
      <c r="CQ13" s="9" t="s">
        <v>1</v>
      </c>
    </row>
    <row r="14" spans="1:95" ht="15.75">
      <c r="A14" s="18">
        <v>5</v>
      </c>
      <c r="B14" s="114" t="s">
        <v>97</v>
      </c>
      <c r="C14" s="64" t="s">
        <v>41</v>
      </c>
      <c r="D14" s="89">
        <v>2014</v>
      </c>
      <c r="E14" s="24">
        <v>46.5</v>
      </c>
      <c r="F14" s="66">
        <v>37.4</v>
      </c>
      <c r="G14" s="66">
        <f>SUM(F14-E14)</f>
        <v>-9.1000000000000014</v>
      </c>
      <c r="H14" s="5"/>
      <c r="I14" s="16">
        <f>SUM(M14+T14+Y14+AD14+AI14+AN14+AU14+BB14+BI14+BN14+BU14+CB14+CI14+CP14)</f>
        <v>1242</v>
      </c>
      <c r="J14" s="11"/>
      <c r="K14" s="86">
        <v>52</v>
      </c>
      <c r="L14" s="8">
        <v>2</v>
      </c>
      <c r="M14" s="52">
        <v>92</v>
      </c>
      <c r="N14" s="9" t="s">
        <v>1</v>
      </c>
      <c r="O14" s="11"/>
      <c r="P14" s="73">
        <v>42</v>
      </c>
      <c r="Q14" s="102">
        <v>51</v>
      </c>
      <c r="R14" s="107">
        <f>SUM(P14:Q14)</f>
        <v>93</v>
      </c>
      <c r="S14" s="8">
        <v>1</v>
      </c>
      <c r="T14" s="112">
        <v>100</v>
      </c>
      <c r="U14" s="9" t="s">
        <v>1</v>
      </c>
      <c r="V14" s="11"/>
      <c r="W14" s="186"/>
      <c r="X14" s="58"/>
      <c r="Y14" s="52"/>
      <c r="Z14" s="9"/>
      <c r="AA14" s="11"/>
      <c r="AB14" s="73">
        <v>46</v>
      </c>
      <c r="AC14" s="58">
        <v>1</v>
      </c>
      <c r="AD14" s="60">
        <v>100</v>
      </c>
      <c r="AE14" s="9" t="s">
        <v>1</v>
      </c>
      <c r="AF14" s="11"/>
      <c r="AG14" s="86">
        <v>54</v>
      </c>
      <c r="AH14" s="58">
        <v>1</v>
      </c>
      <c r="AI14" s="60">
        <v>100</v>
      </c>
      <c r="AJ14" s="9" t="s">
        <v>1</v>
      </c>
      <c r="AK14" s="11"/>
      <c r="AL14" s="161"/>
      <c r="AM14" s="8"/>
      <c r="AN14" s="60"/>
      <c r="AO14" s="9"/>
      <c r="AP14" s="11"/>
      <c r="AQ14" s="73">
        <v>57</v>
      </c>
      <c r="AR14" s="161">
        <v>62</v>
      </c>
      <c r="AS14" s="107">
        <f>SUM(AQ14:AR14)</f>
        <v>119</v>
      </c>
      <c r="AT14" s="8">
        <v>1</v>
      </c>
      <c r="AU14" s="112">
        <v>100</v>
      </c>
      <c r="AV14" s="9" t="s">
        <v>1</v>
      </c>
      <c r="AW14" s="7"/>
      <c r="AX14" s="161">
        <v>45</v>
      </c>
      <c r="AY14" s="161">
        <v>48</v>
      </c>
      <c r="AZ14" s="161">
        <f>SUM(AX14:AY14)</f>
        <v>93</v>
      </c>
      <c r="BA14" s="8">
        <v>1</v>
      </c>
      <c r="BB14" s="33">
        <v>100</v>
      </c>
      <c r="BC14" s="9" t="s">
        <v>1</v>
      </c>
      <c r="BD14" s="108"/>
      <c r="BE14" s="161"/>
      <c r="BF14" s="32"/>
      <c r="BG14" s="161"/>
      <c r="BH14" s="8"/>
      <c r="BI14" s="33"/>
      <c r="BJ14" s="9"/>
      <c r="BK14" s="11"/>
      <c r="BL14" s="67">
        <v>112</v>
      </c>
      <c r="BM14" s="8">
        <v>4</v>
      </c>
      <c r="BN14" s="33">
        <v>150</v>
      </c>
      <c r="BO14" s="9" t="s">
        <v>1</v>
      </c>
      <c r="BP14" s="7"/>
      <c r="BQ14" s="161"/>
      <c r="BR14" s="161"/>
      <c r="BS14" s="161"/>
      <c r="BT14" s="8"/>
      <c r="BU14" s="60"/>
      <c r="BV14" s="9"/>
      <c r="BW14" s="7"/>
      <c r="BX14" s="161"/>
      <c r="BY14" s="161"/>
      <c r="BZ14" s="161"/>
      <c r="CA14" s="8"/>
      <c r="CB14" s="112"/>
      <c r="CC14" s="9"/>
      <c r="CD14" s="7"/>
      <c r="CE14" s="73">
        <v>59</v>
      </c>
      <c r="CF14" s="161">
        <v>51</v>
      </c>
      <c r="CG14" s="161">
        <f>SUM(CE14:CF14)</f>
        <v>110</v>
      </c>
      <c r="CH14" s="8">
        <v>1</v>
      </c>
      <c r="CI14" s="112">
        <v>100</v>
      </c>
      <c r="CJ14" s="9" t="s">
        <v>1</v>
      </c>
      <c r="CK14" s="7"/>
      <c r="CL14" s="73">
        <v>106</v>
      </c>
      <c r="CM14" s="161">
        <v>110</v>
      </c>
      <c r="CN14" s="161">
        <f>SUM(CL14:CM14)</f>
        <v>216</v>
      </c>
      <c r="CO14" s="8">
        <v>1</v>
      </c>
      <c r="CP14" s="33">
        <v>400</v>
      </c>
      <c r="CQ14" s="9" t="s">
        <v>1</v>
      </c>
    </row>
    <row r="15" spans="1:95" ht="15.75">
      <c r="A15" s="18">
        <v>6</v>
      </c>
      <c r="B15" s="114" t="s">
        <v>228</v>
      </c>
      <c r="C15" s="64" t="s">
        <v>90</v>
      </c>
      <c r="D15" s="89">
        <v>2014</v>
      </c>
      <c r="E15" s="37">
        <v>40</v>
      </c>
      <c r="F15" s="66">
        <v>42.2</v>
      </c>
      <c r="G15" s="66">
        <f>SUM(F15-E15)</f>
        <v>2.2000000000000028</v>
      </c>
      <c r="H15" s="5"/>
      <c r="I15" s="16">
        <f>SUM(M15+T15+Y15+AD15+AI15+AN15+AU15+BB15+BI15+BN15+BU15+CB15+CI15+CP15)</f>
        <v>972</v>
      </c>
      <c r="J15" s="11"/>
      <c r="K15" s="161"/>
      <c r="L15" s="8"/>
      <c r="M15" s="60"/>
      <c r="N15" s="9"/>
      <c r="O15" s="11"/>
      <c r="P15" s="161"/>
      <c r="Q15" s="102"/>
      <c r="R15" s="107"/>
      <c r="S15" s="8"/>
      <c r="T15" s="112"/>
      <c r="U15" s="9"/>
      <c r="V15" s="11"/>
      <c r="W15" s="161"/>
      <c r="X15" s="58"/>
      <c r="Y15" s="60"/>
      <c r="Z15" s="9"/>
      <c r="AA15" s="11"/>
      <c r="AB15" s="73">
        <v>59</v>
      </c>
      <c r="AC15" s="58">
        <v>3</v>
      </c>
      <c r="AD15" s="60">
        <v>84</v>
      </c>
      <c r="AE15" s="9" t="s">
        <v>1</v>
      </c>
      <c r="AF15" s="11"/>
      <c r="AG15" s="86">
        <v>69</v>
      </c>
      <c r="AH15" s="58">
        <v>2</v>
      </c>
      <c r="AI15" s="60">
        <v>92</v>
      </c>
      <c r="AJ15" s="9" t="s">
        <v>1</v>
      </c>
      <c r="AK15" s="11"/>
      <c r="AL15" s="161"/>
      <c r="AM15" s="8"/>
      <c r="AN15" s="60"/>
      <c r="AO15" s="9"/>
      <c r="AP15" s="11"/>
      <c r="AQ15" s="161"/>
      <c r="AR15" s="161"/>
      <c r="AS15" s="107">
        <f>SUM(AQ15:AR15)</f>
        <v>0</v>
      </c>
      <c r="AT15" s="8"/>
      <c r="AU15" s="112"/>
      <c r="AV15" s="9"/>
      <c r="AW15" s="11"/>
      <c r="AX15" s="161">
        <v>54</v>
      </c>
      <c r="AY15" s="161">
        <v>56</v>
      </c>
      <c r="AZ15" s="161">
        <f>SUM(AX15:AY15)</f>
        <v>110</v>
      </c>
      <c r="BA15" s="8">
        <v>2</v>
      </c>
      <c r="BB15" s="33">
        <v>92</v>
      </c>
      <c r="BC15" s="9" t="s">
        <v>1</v>
      </c>
      <c r="BD15" s="11"/>
      <c r="BE15" s="161"/>
      <c r="BF15" s="161"/>
      <c r="BG15" s="161"/>
      <c r="BH15" s="8"/>
      <c r="BI15" s="33"/>
      <c r="BJ15" s="9"/>
      <c r="BK15" s="11"/>
      <c r="BL15" s="161"/>
      <c r="BM15" s="8"/>
      <c r="BN15" s="60"/>
      <c r="BO15" s="9"/>
      <c r="BP15" s="108"/>
      <c r="BQ15" s="67">
        <v>122</v>
      </c>
      <c r="BR15" s="161">
        <v>106</v>
      </c>
      <c r="BS15" s="161">
        <f>SUM(BQ15:BR15)</f>
        <v>228</v>
      </c>
      <c r="BT15" s="8">
        <v>3</v>
      </c>
      <c r="BU15" s="33">
        <v>168</v>
      </c>
      <c r="BV15" s="9" t="s">
        <v>1</v>
      </c>
      <c r="BW15" s="11"/>
      <c r="BX15" s="161"/>
      <c r="BY15" s="161"/>
      <c r="BZ15" s="161"/>
      <c r="CA15" s="8"/>
      <c r="CB15" s="60"/>
      <c r="CC15" s="9"/>
      <c r="CD15" s="11"/>
      <c r="CE15" s="67">
        <v>124</v>
      </c>
      <c r="CF15" s="161">
        <v>117</v>
      </c>
      <c r="CG15" s="161">
        <f>SUM(CE15:CF15)</f>
        <v>241</v>
      </c>
      <c r="CH15" s="8">
        <v>3</v>
      </c>
      <c r="CI15" s="33">
        <v>168</v>
      </c>
      <c r="CJ15" s="9" t="s">
        <v>1</v>
      </c>
      <c r="CK15" s="11"/>
      <c r="CL15" s="73">
        <v>113</v>
      </c>
      <c r="CM15" s="161">
        <v>118</v>
      </c>
      <c r="CN15" s="161">
        <f>SUM(CL15:CM15)</f>
        <v>231</v>
      </c>
      <c r="CO15" s="8">
        <v>2</v>
      </c>
      <c r="CP15" s="33">
        <v>368</v>
      </c>
      <c r="CQ15" s="9" t="s">
        <v>1</v>
      </c>
    </row>
    <row r="16" spans="1:95" ht="15.75">
      <c r="A16" s="18">
        <v>7</v>
      </c>
      <c r="B16" s="114" t="s">
        <v>225</v>
      </c>
      <c r="C16" s="63" t="s">
        <v>40</v>
      </c>
      <c r="D16" s="89">
        <v>2014</v>
      </c>
      <c r="E16" s="24">
        <v>42</v>
      </c>
      <c r="F16" s="66">
        <v>20</v>
      </c>
      <c r="G16" s="66">
        <f>SUM(F16-E16)</f>
        <v>-22</v>
      </c>
      <c r="H16" s="5"/>
      <c r="I16" s="16">
        <f>SUM(M16+T16+Y16+AD16+AI16+AN16+AU16+BB16+BI16+BN16+BU16+CB16+CI16+CP16)</f>
        <v>584</v>
      </c>
      <c r="J16" s="11"/>
      <c r="K16" s="161"/>
      <c r="L16" s="8"/>
      <c r="M16" s="52"/>
      <c r="N16" s="9"/>
      <c r="O16" s="11"/>
      <c r="P16" s="161"/>
      <c r="Q16" s="119"/>
      <c r="R16" s="107"/>
      <c r="S16" s="8"/>
      <c r="T16" s="112"/>
      <c r="U16" s="9"/>
      <c r="V16" s="11"/>
      <c r="W16" s="203"/>
      <c r="X16" s="58"/>
      <c r="Y16" s="52"/>
      <c r="Z16" s="9"/>
      <c r="AA16" s="11"/>
      <c r="AB16" s="67">
        <v>92</v>
      </c>
      <c r="AC16" s="58">
        <v>1</v>
      </c>
      <c r="AD16" s="33">
        <v>200</v>
      </c>
      <c r="AE16" s="9" t="s">
        <v>1</v>
      </c>
      <c r="AF16" s="11"/>
      <c r="AG16" s="67">
        <v>85</v>
      </c>
      <c r="AH16" s="58">
        <v>2</v>
      </c>
      <c r="AI16" s="33">
        <v>184</v>
      </c>
      <c r="AJ16" s="9" t="s">
        <v>1</v>
      </c>
      <c r="AK16" s="11"/>
      <c r="AL16" s="161"/>
      <c r="AM16" s="8"/>
      <c r="AN16" s="60"/>
      <c r="AO16" s="9"/>
      <c r="AP16" s="11"/>
      <c r="AQ16" s="161"/>
      <c r="AR16" s="161"/>
      <c r="AS16" s="107">
        <f>SUM(AQ16:AR16)</f>
        <v>0</v>
      </c>
      <c r="AT16" s="8"/>
      <c r="AU16" s="112"/>
      <c r="AV16" s="9"/>
      <c r="AW16" s="108"/>
      <c r="AX16" s="161"/>
      <c r="AY16" s="161"/>
      <c r="AZ16" s="161"/>
      <c r="BA16" s="8"/>
      <c r="BB16" s="33"/>
      <c r="BC16" s="9"/>
      <c r="BD16" s="7"/>
      <c r="BE16" s="161">
        <v>93</v>
      </c>
      <c r="BF16" s="161">
        <v>97</v>
      </c>
      <c r="BG16" s="67">
        <f>SUM(BE16:BF16)</f>
        <v>190</v>
      </c>
      <c r="BH16" s="8">
        <v>1</v>
      </c>
      <c r="BI16" s="33">
        <v>200</v>
      </c>
      <c r="BJ16" s="9" t="s">
        <v>1</v>
      </c>
      <c r="BK16" s="11"/>
      <c r="BL16" s="161"/>
      <c r="BM16" s="8"/>
      <c r="BN16" s="60"/>
      <c r="BO16" s="9"/>
      <c r="BP16" s="11"/>
      <c r="BQ16" s="161"/>
      <c r="BR16" s="161"/>
      <c r="BS16" s="161"/>
      <c r="BT16" s="8"/>
      <c r="BU16" s="60"/>
      <c r="BV16" s="9"/>
      <c r="BW16" s="11"/>
      <c r="BX16" s="161"/>
      <c r="BY16" s="161"/>
      <c r="BZ16" s="161"/>
      <c r="CA16" s="8"/>
      <c r="CB16" s="60"/>
      <c r="CC16" s="9"/>
      <c r="CD16" s="11"/>
      <c r="CE16" s="161"/>
      <c r="CF16" s="161"/>
      <c r="CG16" s="161"/>
      <c r="CH16" s="8"/>
      <c r="CI16" s="60"/>
      <c r="CJ16" s="9"/>
      <c r="CK16" s="11"/>
      <c r="CL16" s="161"/>
      <c r="CM16" s="161"/>
      <c r="CN16" s="161"/>
      <c r="CO16" s="8"/>
      <c r="CP16" s="33"/>
      <c r="CQ16" s="9"/>
    </row>
    <row r="17" spans="1:95" ht="15.75">
      <c r="A17" s="18">
        <v>8</v>
      </c>
      <c r="B17" s="114" t="s">
        <v>148</v>
      </c>
      <c r="C17" s="63" t="s">
        <v>40</v>
      </c>
      <c r="D17" s="88">
        <v>2015</v>
      </c>
      <c r="E17" s="37">
        <v>54</v>
      </c>
      <c r="F17" s="37">
        <v>38.6</v>
      </c>
      <c r="G17" s="37">
        <f>SUM(F17-E17)</f>
        <v>-15.399999999999999</v>
      </c>
      <c r="H17" s="5"/>
      <c r="I17" s="16">
        <f>SUM(M17+T17+Y17+AD17+AI17+AN17+AU17+BB17+BI17+BN17+BU17+CB17+CI17+CP17)</f>
        <v>402</v>
      </c>
      <c r="J17" s="11"/>
      <c r="K17" s="86">
        <v>48</v>
      </c>
      <c r="L17" s="8">
        <v>1</v>
      </c>
      <c r="M17" s="52">
        <v>100</v>
      </c>
      <c r="N17" s="9" t="s">
        <v>1</v>
      </c>
      <c r="O17" s="11"/>
      <c r="P17" s="153"/>
      <c r="Q17" s="132"/>
      <c r="R17" s="107"/>
      <c r="S17" s="8"/>
      <c r="T17" s="112"/>
      <c r="U17" s="9"/>
      <c r="V17" s="11"/>
      <c r="W17" s="67" t="s">
        <v>216</v>
      </c>
      <c r="X17" s="58"/>
      <c r="Y17" s="60"/>
      <c r="Z17" s="9"/>
      <c r="AA17" s="11"/>
      <c r="AB17" s="161"/>
      <c r="AC17" s="58"/>
      <c r="AD17" s="60"/>
      <c r="AE17" s="9"/>
      <c r="AF17" s="11"/>
      <c r="AG17" s="67">
        <v>121</v>
      </c>
      <c r="AH17" s="58">
        <v>5</v>
      </c>
      <c r="AI17" s="33">
        <v>134</v>
      </c>
      <c r="AJ17" s="9" t="s">
        <v>1</v>
      </c>
      <c r="AK17" s="11"/>
      <c r="AL17" s="161"/>
      <c r="AM17" s="8"/>
      <c r="AN17" s="60"/>
      <c r="AO17" s="9"/>
      <c r="AP17" s="11"/>
      <c r="AQ17" s="161"/>
      <c r="AR17" s="161"/>
      <c r="AS17" s="107">
        <f>SUM(AQ17:AR17)</f>
        <v>0</v>
      </c>
      <c r="AT17" s="8"/>
      <c r="AU17" s="112"/>
      <c r="AV17" s="9"/>
      <c r="AW17" s="11"/>
      <c r="AX17" s="161"/>
      <c r="AY17" s="161"/>
      <c r="AZ17" s="161"/>
      <c r="BA17" s="8"/>
      <c r="BB17" s="33"/>
      <c r="BC17" s="9"/>
      <c r="BD17" s="11"/>
      <c r="BE17" s="161">
        <v>101</v>
      </c>
      <c r="BF17" s="161">
        <v>116</v>
      </c>
      <c r="BG17" s="67">
        <f>SUM(BE17:BF17)</f>
        <v>217</v>
      </c>
      <c r="BH17" s="8">
        <v>3</v>
      </c>
      <c r="BI17" s="33">
        <v>168</v>
      </c>
      <c r="BJ17" s="9" t="s">
        <v>1</v>
      </c>
      <c r="BK17" s="11"/>
      <c r="BL17" s="161"/>
      <c r="BM17" s="8"/>
      <c r="BN17" s="60"/>
      <c r="BO17" s="9"/>
      <c r="BP17" s="11"/>
      <c r="BQ17" s="161"/>
      <c r="BR17" s="161"/>
      <c r="BS17" s="161"/>
      <c r="BT17" s="8"/>
      <c r="BU17" s="60"/>
      <c r="BV17" s="9"/>
      <c r="BW17" s="108"/>
      <c r="BX17" s="161"/>
      <c r="BY17" s="161"/>
      <c r="BZ17" s="161"/>
      <c r="CA17" s="8"/>
      <c r="CB17" s="60"/>
      <c r="CC17" s="9"/>
      <c r="CD17" s="108"/>
      <c r="CE17" s="161"/>
      <c r="CF17" s="161"/>
      <c r="CG17" s="161"/>
      <c r="CH17" s="8"/>
      <c r="CI17" s="60"/>
      <c r="CJ17" s="9"/>
      <c r="CK17" s="108"/>
      <c r="CL17" s="161"/>
      <c r="CM17" s="161"/>
      <c r="CN17" s="161"/>
      <c r="CO17" s="8"/>
      <c r="CP17" s="33"/>
      <c r="CQ17" s="9"/>
    </row>
    <row r="18" spans="1:95" ht="15.75">
      <c r="A18" s="18">
        <v>9</v>
      </c>
      <c r="B18" s="114" t="s">
        <v>214</v>
      </c>
      <c r="C18" s="64" t="s">
        <v>215</v>
      </c>
      <c r="D18" s="89">
        <v>2014</v>
      </c>
      <c r="E18" s="37">
        <v>50.6</v>
      </c>
      <c r="F18" s="37">
        <v>50.6</v>
      </c>
      <c r="G18" s="37">
        <f>SUM(F18-E18)</f>
        <v>0</v>
      </c>
      <c r="H18" s="5"/>
      <c r="I18" s="16">
        <f>SUM(M18+T18+Y18+AD18+AI18+AN18+AU18+BB18+BI18+BN18+BU18+CB18+CI18+CP18)</f>
        <v>192</v>
      </c>
      <c r="J18" s="11"/>
      <c r="K18" s="161"/>
      <c r="L18" s="8"/>
      <c r="M18" s="60"/>
      <c r="N18" s="9"/>
      <c r="O18" s="11"/>
      <c r="P18" s="161"/>
      <c r="Q18" s="132"/>
      <c r="R18" s="107"/>
      <c r="S18" s="8"/>
      <c r="T18" s="112"/>
      <c r="U18" s="9"/>
      <c r="V18" s="11"/>
      <c r="W18" s="73">
        <v>71</v>
      </c>
      <c r="X18" s="58">
        <v>1</v>
      </c>
      <c r="Y18" s="60">
        <v>100</v>
      </c>
      <c r="Z18" s="9" t="s">
        <v>1</v>
      </c>
      <c r="AA18" s="11"/>
      <c r="AB18" s="73">
        <v>56</v>
      </c>
      <c r="AC18" s="58">
        <v>2</v>
      </c>
      <c r="AD18" s="60">
        <v>92</v>
      </c>
      <c r="AE18" s="9" t="s">
        <v>1</v>
      </c>
      <c r="AF18" s="11"/>
      <c r="AG18" s="161"/>
      <c r="AH18" s="58"/>
      <c r="AI18" s="60"/>
      <c r="AJ18" s="9"/>
      <c r="AK18" s="11"/>
      <c r="AL18" s="161"/>
      <c r="AM18" s="8"/>
      <c r="AN18" s="60"/>
      <c r="AO18" s="9" t="s">
        <v>1</v>
      </c>
      <c r="AP18" s="11"/>
      <c r="AQ18" s="161"/>
      <c r="AR18" s="161"/>
      <c r="AS18" s="107">
        <f>SUM(AQ18:AR18)</f>
        <v>0</v>
      </c>
      <c r="AT18" s="8"/>
      <c r="AU18" s="112"/>
      <c r="AV18" s="9"/>
      <c r="AW18" s="11"/>
      <c r="AX18" s="161"/>
      <c r="AY18" s="161"/>
      <c r="AZ18" s="161"/>
      <c r="BA18" s="8"/>
      <c r="BB18" s="33"/>
      <c r="BC18" s="9"/>
      <c r="BD18" s="11"/>
      <c r="BE18" s="161"/>
      <c r="BF18" s="83"/>
      <c r="BG18" s="161"/>
      <c r="BH18" s="8"/>
      <c r="BI18" s="33"/>
      <c r="BJ18" s="9"/>
      <c r="BK18" s="11"/>
      <c r="BL18" s="161"/>
      <c r="BM18" s="8"/>
      <c r="BN18" s="60"/>
      <c r="BO18" s="9"/>
      <c r="BP18" s="11"/>
      <c r="BQ18" s="161"/>
      <c r="BR18" s="161"/>
      <c r="BS18" s="161"/>
      <c r="BT18" s="8"/>
      <c r="BU18" s="112"/>
      <c r="BV18" s="9"/>
      <c r="BW18" s="11"/>
      <c r="BX18" s="161"/>
      <c r="BY18" s="161"/>
      <c r="BZ18" s="161"/>
      <c r="CA18" s="8"/>
      <c r="CB18" s="112"/>
      <c r="CC18" s="9"/>
      <c r="CD18" s="11"/>
      <c r="CE18" s="161"/>
      <c r="CF18" s="161"/>
      <c r="CG18" s="161"/>
      <c r="CH18" s="8"/>
      <c r="CI18" s="112"/>
      <c r="CJ18" s="9"/>
      <c r="CK18" s="11"/>
      <c r="CL18" s="161"/>
      <c r="CM18" s="161"/>
      <c r="CN18" s="161"/>
      <c r="CO18" s="8"/>
      <c r="CP18" s="33"/>
      <c r="CQ18" s="9"/>
    </row>
    <row r="19" spans="1:95">
      <c r="BO19" s="4"/>
      <c r="BP19" s="189"/>
      <c r="BQ19" s="226"/>
      <c r="BR19" s="226"/>
      <c r="BS19" s="226"/>
      <c r="BT19" s="227"/>
      <c r="BU19" s="228"/>
      <c r="BV19" s="229"/>
      <c r="BW19" s="189"/>
      <c r="BX19" s="226"/>
      <c r="BY19" s="226"/>
      <c r="BZ19" s="226"/>
      <c r="CA19" s="227"/>
      <c r="CB19" s="228"/>
      <c r="CC19" s="229"/>
      <c r="CD19" s="189"/>
      <c r="CE19" s="226"/>
      <c r="CF19" s="226"/>
      <c r="CG19" s="226"/>
      <c r="CH19" s="227"/>
      <c r="CI19" s="228"/>
      <c r="CJ19" s="229"/>
      <c r="CK19" s="189"/>
      <c r="CL19" s="226"/>
      <c r="CM19" s="226"/>
      <c r="CN19" s="226"/>
      <c r="CO19" s="227"/>
      <c r="CP19" s="268"/>
      <c r="CQ19" s="229"/>
    </row>
    <row r="20" spans="1:95">
      <c r="BO20" s="4"/>
      <c r="BP20" s="189"/>
      <c r="BQ20" s="186"/>
      <c r="BR20" s="186"/>
      <c r="BS20" s="186"/>
      <c r="BT20" s="230"/>
      <c r="BU20" s="126"/>
      <c r="BV20" s="95"/>
      <c r="BW20" s="189"/>
      <c r="BX20" s="186"/>
      <c r="BY20" s="186"/>
      <c r="BZ20" s="186"/>
      <c r="CA20" s="230"/>
      <c r="CB20" s="126"/>
      <c r="CC20" s="95"/>
      <c r="CD20" s="189"/>
      <c r="CE20" s="186"/>
      <c r="CF20" s="186"/>
      <c r="CG20" s="186"/>
      <c r="CH20" s="230"/>
      <c r="CI20" s="126"/>
      <c r="CJ20" s="95"/>
      <c r="CK20" s="189"/>
      <c r="CL20" s="186"/>
      <c r="CM20" s="186"/>
      <c r="CN20" s="186"/>
      <c r="CO20" s="230"/>
      <c r="CP20" s="269"/>
      <c r="CQ20" s="95"/>
    </row>
    <row r="21" spans="1:95">
      <c r="BO21" s="4"/>
      <c r="BP21" s="189"/>
      <c r="BQ21" s="186"/>
      <c r="BR21" s="186"/>
      <c r="BS21" s="186"/>
      <c r="BT21" s="230"/>
      <c r="BU21" s="126"/>
      <c r="BV21" s="95"/>
      <c r="BW21" s="189"/>
      <c r="BX21" s="186"/>
      <c r="BY21" s="186"/>
      <c r="BZ21" s="186"/>
      <c r="CA21" s="230"/>
      <c r="CB21" s="126"/>
      <c r="CC21" s="95"/>
      <c r="CD21" s="189"/>
      <c r="CE21" s="186"/>
      <c r="CF21" s="186"/>
      <c r="CG21" s="186"/>
      <c r="CH21" s="230"/>
      <c r="CI21" s="126"/>
      <c r="CJ21" s="95"/>
      <c r="CK21" s="189"/>
      <c r="CL21" s="186"/>
      <c r="CM21" s="186"/>
      <c r="CN21" s="186"/>
      <c r="CO21" s="230"/>
      <c r="CP21" s="269"/>
      <c r="CQ21" s="95"/>
    </row>
    <row r="22" spans="1:95">
      <c r="BO22" s="4"/>
      <c r="BP22" s="189"/>
      <c r="BQ22" s="186"/>
      <c r="BR22" s="186"/>
      <c r="BS22" s="186"/>
      <c r="BT22" s="230"/>
      <c r="BU22" s="126"/>
      <c r="BV22" s="95"/>
      <c r="BW22" s="189"/>
      <c r="BX22" s="186"/>
      <c r="BY22" s="186"/>
      <c r="BZ22" s="186"/>
      <c r="CA22" s="230"/>
      <c r="CB22" s="126"/>
      <c r="CC22" s="95"/>
      <c r="CD22" s="189"/>
      <c r="CE22" s="186"/>
      <c r="CF22" s="186"/>
      <c r="CG22" s="186"/>
      <c r="CH22" s="230"/>
      <c r="CI22" s="126"/>
      <c r="CJ22" s="95"/>
      <c r="CK22" s="189"/>
      <c r="CL22" s="186"/>
      <c r="CM22" s="186"/>
      <c r="CN22" s="186"/>
      <c r="CO22" s="230"/>
      <c r="CP22" s="126"/>
      <c r="CQ22" s="95"/>
    </row>
    <row r="23" spans="1:95">
      <c r="BO23" s="4"/>
      <c r="BP23" s="189"/>
      <c r="BQ23" s="186"/>
      <c r="BR23" s="186"/>
      <c r="BS23" s="186"/>
      <c r="BT23" s="230"/>
      <c r="BU23" s="126"/>
      <c r="BV23" s="95"/>
      <c r="BW23" s="189"/>
      <c r="BX23" s="186"/>
      <c r="BY23" s="186"/>
      <c r="BZ23" s="186"/>
      <c r="CA23" s="230"/>
      <c r="CB23" s="126"/>
      <c r="CC23" s="95"/>
      <c r="CD23" s="189"/>
      <c r="CE23" s="186"/>
      <c r="CF23" s="186"/>
      <c r="CG23" s="186"/>
      <c r="CH23" s="230"/>
      <c r="CI23" s="126"/>
      <c r="CJ23" s="95"/>
      <c r="CK23" s="189"/>
      <c r="CL23" s="186"/>
      <c r="CM23" s="186"/>
      <c r="CN23" s="186"/>
      <c r="CO23" s="230"/>
      <c r="CP23" s="126"/>
      <c r="CQ23" s="95"/>
    </row>
    <row r="24" spans="1:95">
      <c r="BO24" s="4"/>
      <c r="BP24" s="189"/>
      <c r="BQ24" s="186"/>
      <c r="BR24" s="186"/>
      <c r="BS24" s="186"/>
      <c r="BT24" s="230"/>
      <c r="BU24" s="126"/>
      <c r="BV24" s="95"/>
      <c r="BW24" s="189"/>
      <c r="BX24" s="186"/>
      <c r="BY24" s="186"/>
      <c r="BZ24" s="186"/>
      <c r="CA24" s="230"/>
      <c r="CB24" s="126"/>
      <c r="CC24" s="95"/>
      <c r="CD24" s="189"/>
      <c r="CE24" s="186"/>
      <c r="CF24" s="186"/>
      <c r="CG24" s="186"/>
      <c r="CH24" s="230"/>
      <c r="CI24" s="126"/>
      <c r="CJ24" s="95"/>
      <c r="CK24" s="189"/>
      <c r="CL24" s="186"/>
      <c r="CM24" s="186"/>
      <c r="CN24" s="186"/>
      <c r="CO24" s="230"/>
      <c r="CP24" s="126"/>
      <c r="CQ24" s="95"/>
    </row>
    <row r="25" spans="1:95">
      <c r="BO25" s="4"/>
      <c r="BP25" s="189"/>
      <c r="BQ25" s="186"/>
      <c r="BR25" s="186"/>
      <c r="BS25" s="186"/>
      <c r="BT25" s="230"/>
      <c r="BU25" s="126"/>
      <c r="BV25" s="95"/>
      <c r="BW25" s="189"/>
      <c r="BX25" s="186"/>
      <c r="BY25" s="186"/>
      <c r="BZ25" s="186"/>
      <c r="CA25" s="230"/>
      <c r="CB25" s="126"/>
      <c r="CC25" s="95"/>
      <c r="CD25" s="189"/>
      <c r="CE25" s="186"/>
      <c r="CF25" s="186"/>
      <c r="CG25" s="186"/>
      <c r="CH25" s="230"/>
      <c r="CI25" s="126"/>
      <c r="CJ25" s="95"/>
      <c r="CK25" s="189"/>
      <c r="CL25" s="186"/>
      <c r="CM25" s="186"/>
      <c r="CN25" s="186"/>
      <c r="CO25" s="230"/>
      <c r="CP25" s="126"/>
      <c r="CQ25" s="95"/>
    </row>
    <row r="26" spans="1:95">
      <c r="BO26" s="4"/>
      <c r="BP26" s="189"/>
      <c r="BQ26" s="186"/>
      <c r="BR26" s="186"/>
      <c r="BS26" s="186"/>
      <c r="BT26" s="230"/>
      <c r="BU26" s="126"/>
      <c r="BV26" s="95"/>
      <c r="BW26" s="189"/>
      <c r="BX26" s="186"/>
      <c r="BY26" s="186"/>
      <c r="BZ26" s="186"/>
      <c r="CA26" s="230"/>
      <c r="CB26" s="126"/>
      <c r="CC26" s="95"/>
      <c r="CD26" s="189"/>
      <c r="CE26" s="186"/>
      <c r="CF26" s="186"/>
      <c r="CG26" s="186"/>
      <c r="CH26" s="230"/>
      <c r="CI26" s="126"/>
      <c r="CJ26" s="95"/>
      <c r="CK26" s="189"/>
      <c r="CL26" s="186"/>
      <c r="CM26" s="186"/>
      <c r="CN26" s="186"/>
      <c r="CO26" s="230"/>
      <c r="CP26" s="126"/>
      <c r="CQ26" s="95"/>
    </row>
    <row r="27" spans="1:95">
      <c r="BO27" s="4"/>
      <c r="BP27" s="189"/>
      <c r="BQ27" s="186"/>
      <c r="BR27" s="186"/>
      <c r="BS27" s="186"/>
      <c r="BT27" s="230"/>
      <c r="BU27" s="126"/>
      <c r="BV27" s="95"/>
      <c r="BW27" s="189"/>
      <c r="BX27" s="186"/>
      <c r="BY27" s="186"/>
      <c r="BZ27" s="186"/>
      <c r="CA27" s="230"/>
      <c r="CB27" s="126"/>
      <c r="CC27" s="95"/>
      <c r="CD27" s="189"/>
      <c r="CE27" s="186"/>
      <c r="CF27" s="186"/>
      <c r="CG27" s="186"/>
      <c r="CH27" s="230"/>
      <c r="CI27" s="126"/>
      <c r="CJ27" s="95"/>
      <c r="CK27" s="189"/>
      <c r="CL27" s="186"/>
      <c r="CM27" s="186"/>
      <c r="CN27" s="186"/>
      <c r="CO27" s="230"/>
      <c r="CP27" s="126"/>
      <c r="CQ27" s="95"/>
    </row>
    <row r="28" spans="1:95">
      <c r="BO28" s="4"/>
      <c r="BP28" s="189"/>
      <c r="BQ28" s="186"/>
      <c r="BR28" s="186"/>
      <c r="BS28" s="186"/>
      <c r="BT28" s="230"/>
      <c r="BU28" s="126"/>
      <c r="BV28" s="95"/>
      <c r="BW28" s="189"/>
      <c r="BX28" s="186"/>
      <c r="BY28" s="186"/>
      <c r="BZ28" s="186"/>
      <c r="CA28" s="230"/>
      <c r="CB28" s="126"/>
      <c r="CC28" s="95"/>
      <c r="CD28" s="189"/>
      <c r="CE28" s="186"/>
      <c r="CF28" s="186"/>
      <c r="CG28" s="186"/>
      <c r="CH28" s="230"/>
      <c r="CI28" s="126"/>
      <c r="CJ28" s="95"/>
      <c r="CK28" s="189"/>
      <c r="CL28" s="186"/>
      <c r="CM28" s="186"/>
      <c r="CN28" s="186"/>
      <c r="CO28" s="230"/>
      <c r="CP28" s="126"/>
      <c r="CQ28" s="95"/>
    </row>
    <row r="29" spans="1:95">
      <c r="BO29" s="4"/>
      <c r="BP29" s="189"/>
      <c r="BQ29" s="186"/>
      <c r="BR29" s="186"/>
      <c r="BS29" s="186"/>
      <c r="BT29" s="230"/>
      <c r="BU29" s="126"/>
      <c r="BV29" s="95"/>
      <c r="BW29" s="189"/>
      <c r="BX29" s="186"/>
      <c r="BY29" s="186"/>
      <c r="BZ29" s="186"/>
      <c r="CA29" s="230"/>
      <c r="CB29" s="126"/>
      <c r="CC29" s="95"/>
      <c r="CD29" s="189"/>
      <c r="CE29" s="186"/>
      <c r="CF29" s="186"/>
      <c r="CG29" s="186"/>
      <c r="CH29" s="230"/>
      <c r="CI29" s="126"/>
      <c r="CJ29" s="95"/>
      <c r="CK29" s="189"/>
      <c r="CL29" s="186"/>
      <c r="CM29" s="186"/>
      <c r="CN29" s="186"/>
      <c r="CO29" s="230"/>
      <c r="CP29" s="126"/>
      <c r="CQ29" s="95"/>
    </row>
    <row r="30" spans="1:95">
      <c r="BO30" s="4"/>
      <c r="BP30" s="189"/>
      <c r="BQ30" s="186"/>
      <c r="BR30" s="186"/>
      <c r="BS30" s="186"/>
      <c r="BT30" s="230"/>
      <c r="BU30" s="126"/>
      <c r="BV30" s="95"/>
      <c r="BW30" s="189"/>
      <c r="BX30" s="186"/>
      <c r="BY30" s="186"/>
      <c r="BZ30" s="186"/>
      <c r="CA30" s="230"/>
      <c r="CB30" s="126"/>
      <c r="CC30" s="95"/>
      <c r="CD30" s="189"/>
      <c r="CE30" s="186"/>
      <c r="CF30" s="186"/>
      <c r="CG30" s="186"/>
      <c r="CH30" s="230"/>
      <c r="CI30" s="126"/>
      <c r="CJ30" s="95"/>
      <c r="CK30" s="189"/>
      <c r="CL30" s="186"/>
      <c r="CM30" s="186"/>
      <c r="CN30" s="186"/>
      <c r="CO30" s="230"/>
      <c r="CP30" s="126"/>
      <c r="CQ30" s="95"/>
    </row>
    <row r="31" spans="1:95">
      <c r="BO31" s="4"/>
      <c r="BP31" s="189"/>
      <c r="BQ31" s="186"/>
      <c r="BR31" s="186"/>
      <c r="BS31" s="186"/>
      <c r="BT31" s="230"/>
      <c r="BU31" s="126"/>
      <c r="BV31" s="95"/>
      <c r="BW31" s="189"/>
      <c r="BX31" s="186"/>
      <c r="BY31" s="186"/>
      <c r="BZ31" s="186"/>
      <c r="CA31" s="230"/>
      <c r="CB31" s="126"/>
      <c r="CC31" s="95"/>
      <c r="CD31" s="189"/>
      <c r="CE31" s="186"/>
      <c r="CF31" s="186"/>
      <c r="CG31" s="186"/>
      <c r="CH31" s="230"/>
      <c r="CI31" s="126"/>
      <c r="CJ31" s="95"/>
      <c r="CK31" s="189"/>
      <c r="CL31" s="186"/>
      <c r="CM31" s="186"/>
      <c r="CN31" s="186"/>
      <c r="CO31" s="230"/>
      <c r="CP31" s="126"/>
      <c r="CQ31" s="95"/>
    </row>
    <row r="32" spans="1:95">
      <c r="BO32" s="4"/>
      <c r="BP32" s="189"/>
      <c r="BQ32" s="186"/>
      <c r="BR32" s="186"/>
      <c r="BS32" s="186"/>
      <c r="BT32" s="230"/>
      <c r="BU32" s="126"/>
      <c r="BV32" s="95"/>
      <c r="BW32" s="189"/>
      <c r="BX32" s="186"/>
      <c r="BY32" s="186"/>
      <c r="BZ32" s="186"/>
      <c r="CA32" s="230"/>
      <c r="CB32" s="126"/>
      <c r="CC32" s="95"/>
      <c r="CD32" s="189"/>
      <c r="CE32" s="186"/>
      <c r="CF32" s="186"/>
      <c r="CG32" s="186"/>
      <c r="CH32" s="230"/>
      <c r="CI32" s="126"/>
      <c r="CJ32" s="95"/>
      <c r="CK32" s="189"/>
      <c r="CL32" s="186"/>
      <c r="CM32" s="186"/>
      <c r="CN32" s="186"/>
      <c r="CO32" s="230"/>
      <c r="CP32" s="126"/>
      <c r="CQ32" s="95"/>
    </row>
    <row r="33" spans="67:95">
      <c r="BO33" s="4"/>
      <c r="BP33" s="189"/>
      <c r="BQ33" s="186"/>
      <c r="BR33" s="186"/>
      <c r="BS33" s="186"/>
      <c r="BT33" s="230"/>
      <c r="BU33" s="126"/>
      <c r="BV33" s="95"/>
      <c r="BW33" s="189"/>
      <c r="BX33" s="186"/>
      <c r="BY33" s="186"/>
      <c r="BZ33" s="186"/>
      <c r="CA33" s="230"/>
      <c r="CB33" s="126"/>
      <c r="CC33" s="95"/>
      <c r="CD33" s="189"/>
      <c r="CE33" s="186"/>
      <c r="CF33" s="186"/>
      <c r="CG33" s="186"/>
      <c r="CH33" s="230"/>
      <c r="CI33" s="126"/>
      <c r="CJ33" s="95"/>
      <c r="CK33" s="189"/>
      <c r="CL33" s="186"/>
      <c r="CM33" s="186"/>
      <c r="CN33" s="186"/>
      <c r="CO33" s="230"/>
      <c r="CP33" s="126"/>
      <c r="CQ33" s="95"/>
    </row>
    <row r="34" spans="67:95">
      <c r="BO34" s="4"/>
      <c r="BP34" s="189"/>
      <c r="BQ34" s="186"/>
      <c r="BR34" s="186"/>
      <c r="BS34" s="186"/>
      <c r="BT34" s="230"/>
      <c r="BU34" s="126"/>
      <c r="BV34" s="95"/>
      <c r="BW34" s="189"/>
      <c r="BX34" s="186"/>
      <c r="BY34" s="186"/>
      <c r="BZ34" s="186"/>
      <c r="CA34" s="230"/>
      <c r="CB34" s="126"/>
      <c r="CC34" s="95"/>
      <c r="CD34" s="189"/>
      <c r="CE34" s="186"/>
      <c r="CF34" s="186"/>
      <c r="CG34" s="186"/>
      <c r="CH34" s="230"/>
      <c r="CI34" s="126"/>
      <c r="CJ34" s="95"/>
      <c r="CK34" s="189"/>
      <c r="CL34" s="186"/>
      <c r="CM34" s="186"/>
      <c r="CN34" s="186"/>
      <c r="CO34" s="230"/>
      <c r="CP34" s="126"/>
      <c r="CQ34" s="95"/>
    </row>
    <row r="35" spans="67:95">
      <c r="BO35" s="4"/>
      <c r="BP35" s="189"/>
      <c r="BQ35" s="186"/>
      <c r="BR35" s="186"/>
      <c r="BS35" s="186"/>
      <c r="BT35" s="230"/>
      <c r="BU35" s="126"/>
      <c r="BV35" s="95"/>
      <c r="BW35" s="189"/>
      <c r="BX35" s="186"/>
      <c r="BY35" s="186"/>
      <c r="BZ35" s="186"/>
      <c r="CA35" s="230"/>
      <c r="CB35" s="126"/>
      <c r="CC35" s="95"/>
      <c r="CD35" s="189"/>
      <c r="CE35" s="186"/>
      <c r="CF35" s="186"/>
      <c r="CG35" s="186"/>
      <c r="CH35" s="230"/>
      <c r="CI35" s="126"/>
      <c r="CJ35" s="95"/>
      <c r="CK35" s="189"/>
      <c r="CL35" s="186"/>
      <c r="CM35" s="186"/>
      <c r="CN35" s="186"/>
      <c r="CO35" s="230"/>
      <c r="CP35" s="126"/>
      <c r="CQ35" s="95"/>
    </row>
    <row r="36" spans="67:95">
      <c r="BO36" s="4"/>
      <c r="BP36" s="189"/>
      <c r="BQ36" s="186"/>
      <c r="BR36" s="186"/>
      <c r="BS36" s="186"/>
      <c r="BT36" s="230"/>
      <c r="BU36" s="126"/>
      <c r="BV36" s="95"/>
      <c r="BW36" s="189"/>
      <c r="BX36" s="186"/>
      <c r="BY36" s="186"/>
      <c r="BZ36" s="186"/>
      <c r="CA36" s="230"/>
      <c r="CB36" s="126"/>
      <c r="CC36" s="95"/>
      <c r="CD36" s="189"/>
      <c r="CE36" s="186"/>
      <c r="CF36" s="186"/>
      <c r="CG36" s="186"/>
      <c r="CH36" s="230"/>
      <c r="CI36" s="126"/>
      <c r="CJ36" s="95"/>
      <c r="CK36" s="189"/>
      <c r="CL36" s="186"/>
      <c r="CM36" s="186"/>
      <c r="CN36" s="186"/>
      <c r="CO36" s="230"/>
      <c r="CP36" s="126"/>
      <c r="CQ36" s="95"/>
    </row>
    <row r="37" spans="67:95">
      <c r="BO37" s="4"/>
      <c r="BQ37" s="186"/>
      <c r="BR37" s="186"/>
      <c r="BS37" s="223"/>
      <c r="BT37" s="4"/>
      <c r="BU37" s="4"/>
      <c r="BV37" s="4"/>
      <c r="BX37" s="186"/>
      <c r="BY37" s="186"/>
      <c r="BZ37" s="223"/>
      <c r="CA37" s="4"/>
      <c r="CB37" s="4"/>
      <c r="CC37" s="4"/>
      <c r="CE37" s="186"/>
      <c r="CF37" s="186"/>
      <c r="CG37" s="236"/>
      <c r="CH37" s="4"/>
      <c r="CI37" s="4"/>
      <c r="CJ37" s="4"/>
      <c r="CL37" s="186"/>
      <c r="CM37" s="186"/>
      <c r="CN37" s="244"/>
      <c r="CO37" s="4"/>
      <c r="CP37" s="4"/>
      <c r="CQ37" s="4"/>
    </row>
    <row r="38" spans="67:95">
      <c r="BO38" s="4"/>
      <c r="BQ38" s="186"/>
      <c r="BR38" s="186"/>
      <c r="BS38" s="223"/>
      <c r="BT38" s="4"/>
      <c r="BU38" s="4"/>
      <c r="BV38" s="4"/>
      <c r="BX38" s="186"/>
      <c r="BY38" s="186"/>
      <c r="BZ38" s="223"/>
      <c r="CA38" s="4"/>
      <c r="CB38" s="4"/>
      <c r="CC38" s="4"/>
      <c r="CE38" s="186"/>
      <c r="CF38" s="186"/>
      <c r="CG38" s="236"/>
      <c r="CH38" s="4"/>
      <c r="CI38" s="4"/>
      <c r="CJ38" s="4"/>
      <c r="CL38" s="186"/>
      <c r="CM38" s="186"/>
      <c r="CN38" s="244"/>
      <c r="CO38" s="4"/>
      <c r="CP38" s="4"/>
      <c r="CQ38" s="4"/>
    </row>
    <row r="39" spans="67:95">
      <c r="BO39" s="4"/>
      <c r="BQ39" s="186"/>
      <c r="BR39" s="186"/>
      <c r="BS39" s="223"/>
      <c r="BT39" s="4"/>
      <c r="BU39" s="4"/>
      <c r="BV39" s="4"/>
      <c r="BX39" s="186"/>
      <c r="BY39" s="186"/>
      <c r="BZ39" s="223"/>
      <c r="CA39" s="4"/>
      <c r="CB39" s="4"/>
      <c r="CC39" s="4"/>
      <c r="CE39" s="186"/>
      <c r="CF39" s="186"/>
      <c r="CG39" s="236"/>
      <c r="CH39" s="4"/>
      <c r="CI39" s="4"/>
      <c r="CJ39" s="4"/>
      <c r="CL39" s="186"/>
      <c r="CM39" s="186"/>
      <c r="CN39" s="244"/>
      <c r="CO39" s="4"/>
      <c r="CP39" s="4"/>
      <c r="CQ39" s="4"/>
    </row>
  </sheetData>
  <sortState ref="B10:CQ18">
    <sortCondition descending="1" ref="I10:I18"/>
  </sortState>
  <mergeCells count="85">
    <mergeCell ref="BN9:BO9"/>
    <mergeCell ref="AU9:AV9"/>
    <mergeCell ref="AN9:AO9"/>
    <mergeCell ref="T9:U9"/>
    <mergeCell ref="BB9:BC9"/>
    <mergeCell ref="BI9:BJ9"/>
    <mergeCell ref="AQ8:AV8"/>
    <mergeCell ref="AQ3:AV3"/>
    <mergeCell ref="AQ4:AV4"/>
    <mergeCell ref="AQ5:AV5"/>
    <mergeCell ref="AQ6:AV6"/>
    <mergeCell ref="AQ7:AV7"/>
    <mergeCell ref="AX6:BC6"/>
    <mergeCell ref="BE7:BI7"/>
    <mergeCell ref="AX7:BC7"/>
    <mergeCell ref="AX8:BC8"/>
    <mergeCell ref="BE8:BJ8"/>
    <mergeCell ref="AG8:AJ8"/>
    <mergeCell ref="AI9:AJ9"/>
    <mergeCell ref="AG1:AJ2"/>
    <mergeCell ref="AG4:AJ4"/>
    <mergeCell ref="AG5:AJ5"/>
    <mergeCell ref="AG6:AJ6"/>
    <mergeCell ref="AG7:AJ7"/>
    <mergeCell ref="AB8:AE8"/>
    <mergeCell ref="AD9:AE9"/>
    <mergeCell ref="AB1:AE2"/>
    <mergeCell ref="AB4:AE4"/>
    <mergeCell ref="AB5:AE5"/>
    <mergeCell ref="AB6:AE6"/>
    <mergeCell ref="AB7:AE7"/>
    <mergeCell ref="W1:Z2"/>
    <mergeCell ref="W5:Z5"/>
    <mergeCell ref="Y9:Z9"/>
    <mergeCell ref="W4:Z4"/>
    <mergeCell ref="W6:Z6"/>
    <mergeCell ref="W7:Z7"/>
    <mergeCell ref="W8:Z8"/>
    <mergeCell ref="P8:U8"/>
    <mergeCell ref="K1:N2"/>
    <mergeCell ref="K4:N4"/>
    <mergeCell ref="K5:N5"/>
    <mergeCell ref="M9:N9"/>
    <mergeCell ref="K6:N6"/>
    <mergeCell ref="K7:N7"/>
    <mergeCell ref="K8:N8"/>
    <mergeCell ref="P3:U3"/>
    <mergeCell ref="P4:U4"/>
    <mergeCell ref="P5:U5"/>
    <mergeCell ref="P6:U6"/>
    <mergeCell ref="P7:U7"/>
    <mergeCell ref="A1:I4"/>
    <mergeCell ref="B8:B9"/>
    <mergeCell ref="C8:C9"/>
    <mergeCell ref="D8:D9"/>
    <mergeCell ref="E8:E9"/>
    <mergeCell ref="F8:F9"/>
    <mergeCell ref="I7:I9"/>
    <mergeCell ref="G8:G9"/>
    <mergeCell ref="AL3:AO3"/>
    <mergeCell ref="AL5:AO5"/>
    <mergeCell ref="AL6:AO6"/>
    <mergeCell ref="AL7:AO7"/>
    <mergeCell ref="AL8:AO8"/>
    <mergeCell ref="BL3:BO3"/>
    <mergeCell ref="BL5:BO5"/>
    <mergeCell ref="BL6:BO6"/>
    <mergeCell ref="BL7:BO7"/>
    <mergeCell ref="BL8:BO8"/>
    <mergeCell ref="BU9:BV9"/>
    <mergeCell ref="CB9:CC9"/>
    <mergeCell ref="BQ6:BV6"/>
    <mergeCell ref="BX6:CC6"/>
    <mergeCell ref="BQ7:BV7"/>
    <mergeCell ref="BX7:CC7"/>
    <mergeCell ref="BQ8:BV8"/>
    <mergeCell ref="BX8:CC8"/>
    <mergeCell ref="CL6:CQ6"/>
    <mergeCell ref="CL7:CQ7"/>
    <mergeCell ref="CL8:CQ8"/>
    <mergeCell ref="CP9:CQ9"/>
    <mergeCell ref="CE6:CJ6"/>
    <mergeCell ref="CE7:CJ7"/>
    <mergeCell ref="CE8:CJ8"/>
    <mergeCell ref="CI9:CJ9"/>
  </mergeCells>
  <pageMargins left="0.41" right="0.25" top="0.65" bottom="0.75" header="0.3" footer="0.3"/>
  <pageSetup paperSize="9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published="0">
    <pageSetUpPr fitToPage="1"/>
  </sheetPr>
  <dimension ref="A1:BZ13"/>
  <sheetViews>
    <sheetView zoomScaleNormal="100" workbookViewId="0">
      <pane xSplit="10185" topLeftCell="BT1" activePane="topRight"/>
      <selection pane="topRight" activeCell="BV3" sqref="BV3"/>
    </sheetView>
  </sheetViews>
  <sheetFormatPr baseColWidth="10" defaultRowHeight="15"/>
  <cols>
    <col min="1" max="1" width="3.28515625" style="96" customWidth="1"/>
    <col min="2" max="2" width="23.28515625" style="96" customWidth="1"/>
    <col min="3" max="3" width="19.28515625" style="96" customWidth="1"/>
    <col min="4" max="4" width="9.28515625" style="96" bestFit="1" customWidth="1"/>
    <col min="5" max="5" width="6.42578125" style="20" customWidth="1"/>
    <col min="6" max="6" width="4.85546875" style="21" bestFit="1" customWidth="1"/>
    <col min="7" max="7" width="5.28515625" style="21" bestFit="1" customWidth="1"/>
    <col min="8" max="8" width="0.85546875" style="1" customWidth="1"/>
    <col min="9" max="9" width="20.7109375" style="4" customWidth="1"/>
    <col min="10" max="10" width="0.85546875" style="4" customWidth="1"/>
    <col min="11" max="11" width="7.85546875" style="1" customWidth="1"/>
    <col min="12" max="12" width="6.7109375" style="1" customWidth="1"/>
    <col min="13" max="13" width="6.28515625" style="1" customWidth="1"/>
    <col min="14" max="14" width="4" style="1" customWidth="1"/>
    <col min="15" max="15" width="0.85546875" style="4" customWidth="1"/>
    <col min="16" max="17" width="7.85546875" style="106" customWidth="1"/>
    <col min="18" max="18" width="7.5703125" style="1" customWidth="1"/>
    <col min="19" max="19" width="6.140625" style="1" customWidth="1"/>
    <col min="20" max="20" width="6.28515625" style="1" customWidth="1"/>
    <col min="21" max="21" width="4" style="1" customWidth="1"/>
    <col min="22" max="22" width="0.85546875" style="4" customWidth="1"/>
    <col min="23" max="23" width="7.85546875" style="1" customWidth="1"/>
    <col min="24" max="24" width="6.7109375" style="1" customWidth="1"/>
    <col min="25" max="25" width="6.28515625" style="1" customWidth="1"/>
    <col min="26" max="26" width="4" style="1" customWidth="1"/>
    <col min="27" max="27" width="0.85546875" style="4" customWidth="1"/>
    <col min="28" max="28" width="7.85546875" style="106" customWidth="1"/>
    <col min="29" max="29" width="6.140625" style="1" customWidth="1"/>
    <col min="30" max="30" width="6.28515625" style="1" customWidth="1"/>
    <col min="31" max="31" width="4" style="1" customWidth="1"/>
    <col min="32" max="32" width="0.85546875" style="4" customWidth="1"/>
    <col min="33" max="34" width="7.85546875" style="106" customWidth="1"/>
    <col min="35" max="35" width="7.5703125" style="1" customWidth="1"/>
    <col min="36" max="36" width="6.140625" style="1" customWidth="1"/>
    <col min="37" max="37" width="6.28515625" style="1" customWidth="1"/>
    <col min="38" max="38" width="4" style="1" customWidth="1"/>
    <col min="39" max="39" width="0.85546875" style="4" customWidth="1"/>
    <col min="40" max="41" width="7.85546875" style="106" customWidth="1"/>
    <col min="42" max="42" width="7.5703125" style="1" customWidth="1"/>
    <col min="43" max="43" width="6.140625" style="1" customWidth="1"/>
    <col min="44" max="44" width="6.28515625" style="1" customWidth="1"/>
    <col min="45" max="45" width="4" style="1" customWidth="1"/>
    <col min="46" max="46" width="0.85546875" style="4" customWidth="1"/>
    <col min="47" max="47" width="7.85546875" style="106" customWidth="1"/>
    <col min="48" max="48" width="6.140625" style="1" customWidth="1"/>
    <col min="49" max="49" width="6.28515625" style="1" customWidth="1"/>
    <col min="50" max="50" width="4" style="1" customWidth="1"/>
    <col min="51" max="51" width="0.85546875" style="4" customWidth="1"/>
    <col min="52" max="53" width="7.85546875" style="106" customWidth="1"/>
    <col min="54" max="54" width="7.5703125" style="222" customWidth="1"/>
    <col min="55" max="55" width="6.140625" style="1" customWidth="1"/>
    <col min="56" max="56" width="6.28515625" style="1" customWidth="1"/>
    <col min="57" max="57" width="4" style="1" customWidth="1"/>
    <col min="58" max="58" width="0.85546875" style="4" customWidth="1"/>
    <col min="59" max="60" width="7.85546875" style="106" customWidth="1"/>
    <col min="61" max="61" width="7.5703125" style="225" customWidth="1"/>
    <col min="62" max="62" width="6.140625" style="1" customWidth="1"/>
    <col min="63" max="63" width="6.28515625" style="1" customWidth="1"/>
    <col min="64" max="64" width="4" style="1" customWidth="1"/>
    <col min="65" max="65" width="0.85546875" style="4" customWidth="1"/>
    <col min="66" max="67" width="7.85546875" style="106" customWidth="1"/>
    <col min="68" max="68" width="7.5703125" style="235" customWidth="1"/>
    <col min="69" max="69" width="6.140625" style="1" customWidth="1"/>
    <col min="70" max="70" width="6.28515625" style="1" customWidth="1"/>
    <col min="71" max="71" width="4" style="1" customWidth="1"/>
    <col min="72" max="72" width="0.85546875" style="4" customWidth="1"/>
    <col min="73" max="74" width="7.85546875" style="106" customWidth="1"/>
    <col min="75" max="75" width="7.5703125" style="243" customWidth="1"/>
    <col min="76" max="76" width="6.140625" style="1" customWidth="1"/>
    <col min="77" max="77" width="6.28515625" style="1" customWidth="1"/>
    <col min="78" max="78" width="4" style="1" customWidth="1"/>
    <col min="79" max="16384" width="11.42578125" style="1"/>
  </cols>
  <sheetData>
    <row r="1" spans="1:78" ht="15.75" customHeight="1" thickTop="1">
      <c r="A1" s="285"/>
      <c r="B1" s="286"/>
      <c r="C1" s="286"/>
      <c r="D1" s="286"/>
      <c r="E1" s="286"/>
      <c r="F1" s="286"/>
      <c r="G1" s="286"/>
      <c r="H1" s="286"/>
      <c r="I1" s="287"/>
      <c r="K1" s="303"/>
      <c r="L1" s="303"/>
      <c r="M1" s="303"/>
      <c r="N1" s="303"/>
      <c r="W1" s="303"/>
      <c r="X1" s="303"/>
      <c r="Y1" s="303"/>
      <c r="Z1" s="303"/>
    </row>
    <row r="2" spans="1:78" ht="15" customHeight="1">
      <c r="A2" s="288"/>
      <c r="B2" s="289"/>
      <c r="C2" s="289"/>
      <c r="D2" s="289"/>
      <c r="E2" s="289"/>
      <c r="F2" s="289"/>
      <c r="G2" s="289"/>
      <c r="H2" s="289"/>
      <c r="I2" s="290"/>
      <c r="K2" s="303"/>
      <c r="L2" s="303"/>
      <c r="M2" s="303"/>
      <c r="N2" s="303"/>
      <c r="W2" s="303"/>
      <c r="X2" s="303"/>
      <c r="Y2" s="303"/>
      <c r="Z2" s="303"/>
    </row>
    <row r="3" spans="1:78">
      <c r="A3" s="288"/>
      <c r="B3" s="289"/>
      <c r="C3" s="289"/>
      <c r="D3" s="289"/>
      <c r="E3" s="289"/>
      <c r="F3" s="289"/>
      <c r="G3" s="289"/>
      <c r="H3" s="289"/>
      <c r="I3" s="290"/>
      <c r="AB3" s="332"/>
      <c r="AC3" s="332"/>
      <c r="AD3" s="332"/>
      <c r="AE3" s="332"/>
      <c r="AU3" s="332"/>
      <c r="AV3" s="332"/>
      <c r="AW3" s="332"/>
      <c r="AX3" s="332"/>
    </row>
    <row r="4" spans="1:78" ht="15.75" customHeight="1" thickBot="1">
      <c r="A4" s="291"/>
      <c r="B4" s="292"/>
      <c r="C4" s="292"/>
      <c r="D4" s="292"/>
      <c r="E4" s="292"/>
      <c r="F4" s="292"/>
      <c r="G4" s="292"/>
      <c r="H4" s="292"/>
      <c r="I4" s="293"/>
      <c r="K4" s="364"/>
      <c r="L4" s="364"/>
      <c r="M4" s="364"/>
      <c r="N4" s="364"/>
      <c r="W4" s="364"/>
      <c r="X4" s="364"/>
      <c r="Y4" s="364"/>
      <c r="Z4" s="364"/>
    </row>
    <row r="5" spans="1:78" ht="16.5" customHeight="1" thickTop="1">
      <c r="B5" s="85" t="s">
        <v>154</v>
      </c>
      <c r="H5" s="5"/>
      <c r="I5" s="184" t="s">
        <v>3</v>
      </c>
      <c r="J5" s="163"/>
      <c r="O5" s="163"/>
      <c r="P5" s="186"/>
      <c r="Q5" s="186"/>
      <c r="R5" s="4"/>
      <c r="S5" s="4"/>
      <c r="T5" s="4"/>
      <c r="U5" s="4"/>
      <c r="V5" s="163"/>
      <c r="W5" s="366"/>
      <c r="X5" s="366"/>
      <c r="Y5" s="366"/>
      <c r="Z5" s="366"/>
      <c r="AF5" s="163"/>
      <c r="AG5" s="186"/>
      <c r="AH5" s="186"/>
      <c r="AI5" s="4"/>
      <c r="AJ5" s="4"/>
      <c r="AK5" s="4"/>
      <c r="AL5" s="4"/>
      <c r="AM5" s="163"/>
      <c r="AN5" s="186"/>
      <c r="AO5" s="186"/>
      <c r="AP5" s="4"/>
      <c r="AQ5" s="4"/>
      <c r="AR5" s="4"/>
      <c r="AS5" s="4"/>
      <c r="AY5" s="163"/>
      <c r="BF5" s="163"/>
      <c r="BM5" s="163"/>
      <c r="BT5" s="163"/>
    </row>
    <row r="6" spans="1:78" ht="15" customHeight="1">
      <c r="C6" s="44" t="s">
        <v>169</v>
      </c>
      <c r="H6" s="5"/>
      <c r="I6" s="185" t="s">
        <v>157</v>
      </c>
      <c r="J6" s="165"/>
      <c r="K6" s="171"/>
      <c r="L6" s="171"/>
      <c r="M6" s="171"/>
      <c r="N6" s="171"/>
      <c r="O6" s="128"/>
      <c r="P6" s="187"/>
      <c r="Q6" s="187"/>
      <c r="R6" s="188"/>
      <c r="S6" s="188"/>
      <c r="T6" s="188"/>
      <c r="U6" s="188"/>
      <c r="V6" s="165"/>
      <c r="W6" s="162"/>
      <c r="X6" s="164"/>
      <c r="Y6" s="164"/>
      <c r="Z6" s="164"/>
      <c r="AB6" s="174"/>
      <c r="AC6" s="171"/>
      <c r="AD6" s="171"/>
      <c r="AE6" s="171"/>
      <c r="AF6" s="128"/>
      <c r="AG6" s="187"/>
      <c r="AH6" s="187"/>
      <c r="AI6" s="188"/>
      <c r="AJ6" s="188"/>
      <c r="AK6" s="188"/>
      <c r="AL6" s="188"/>
      <c r="AM6" s="128"/>
      <c r="AN6" s="187"/>
      <c r="AO6" s="187"/>
      <c r="AP6" s="188"/>
      <c r="AQ6" s="188"/>
      <c r="AR6" s="188"/>
      <c r="AS6" s="188"/>
      <c r="AU6" s="174"/>
      <c r="AV6" s="171"/>
      <c r="AW6" s="171"/>
      <c r="AX6" s="171"/>
      <c r="AY6" s="130"/>
      <c r="AZ6" s="333"/>
      <c r="BA6" s="333"/>
      <c r="BB6" s="333"/>
      <c r="BC6" s="333"/>
      <c r="BD6" s="333"/>
      <c r="BE6" s="333"/>
      <c r="BF6" s="130"/>
      <c r="BG6" s="333"/>
      <c r="BH6" s="333"/>
      <c r="BI6" s="333"/>
      <c r="BJ6" s="333"/>
      <c r="BK6" s="333"/>
      <c r="BL6" s="333"/>
      <c r="BM6" s="130"/>
      <c r="BN6" s="333"/>
      <c r="BO6" s="333"/>
      <c r="BP6" s="333"/>
      <c r="BQ6" s="333"/>
      <c r="BR6" s="333"/>
      <c r="BS6" s="333"/>
      <c r="BT6" s="130"/>
      <c r="BU6" s="260"/>
      <c r="BV6" s="260"/>
      <c r="BW6" s="260"/>
      <c r="BX6" s="260"/>
      <c r="BY6" s="260"/>
      <c r="BZ6" s="260"/>
    </row>
    <row r="7" spans="1:78" ht="13.5" customHeight="1">
      <c r="C7" s="62" t="s">
        <v>171</v>
      </c>
      <c r="D7" s="19" t="s">
        <v>11</v>
      </c>
      <c r="F7" s="22"/>
      <c r="G7" s="22"/>
      <c r="H7" s="6"/>
      <c r="I7" s="294" t="s">
        <v>5</v>
      </c>
      <c r="J7" s="10"/>
      <c r="K7" s="304" t="s">
        <v>134</v>
      </c>
      <c r="L7" s="305"/>
      <c r="M7" s="305"/>
      <c r="N7" s="306"/>
      <c r="O7" s="182"/>
      <c r="P7" s="270" t="s">
        <v>211</v>
      </c>
      <c r="Q7" s="271"/>
      <c r="R7" s="271"/>
      <c r="S7" s="271"/>
      <c r="T7" s="271"/>
      <c r="U7" s="272"/>
      <c r="V7" s="182"/>
      <c r="W7" s="304" t="s">
        <v>241</v>
      </c>
      <c r="X7" s="305"/>
      <c r="Y7" s="305"/>
      <c r="Z7" s="306"/>
      <c r="AA7" s="14"/>
      <c r="AB7" s="270" t="s">
        <v>260</v>
      </c>
      <c r="AC7" s="271"/>
      <c r="AD7" s="271"/>
      <c r="AE7" s="272"/>
      <c r="AF7" s="182"/>
      <c r="AG7" s="270" t="s">
        <v>271</v>
      </c>
      <c r="AH7" s="271"/>
      <c r="AI7" s="271"/>
      <c r="AJ7" s="271"/>
      <c r="AK7" s="271"/>
      <c r="AL7" s="272"/>
      <c r="AM7" s="182"/>
      <c r="AN7" s="270" t="s">
        <v>275</v>
      </c>
      <c r="AO7" s="271"/>
      <c r="AP7" s="271"/>
      <c r="AQ7" s="271"/>
      <c r="AR7" s="271"/>
      <c r="AS7" s="272"/>
      <c r="AT7" s="14"/>
      <c r="AU7" s="270" t="s">
        <v>285</v>
      </c>
      <c r="AV7" s="271"/>
      <c r="AW7" s="271"/>
      <c r="AX7" s="272"/>
      <c r="AY7" s="11"/>
      <c r="AZ7" s="270" t="s">
        <v>295</v>
      </c>
      <c r="BA7" s="271"/>
      <c r="BB7" s="271"/>
      <c r="BC7" s="271"/>
      <c r="BD7" s="271"/>
      <c r="BE7" s="272"/>
      <c r="BF7" s="11"/>
      <c r="BG7" s="270" t="s">
        <v>296</v>
      </c>
      <c r="BH7" s="271"/>
      <c r="BI7" s="271"/>
      <c r="BJ7" s="271"/>
      <c r="BK7" s="271"/>
      <c r="BL7" s="272"/>
      <c r="BM7" s="11"/>
      <c r="BN7" s="270" t="s">
        <v>308</v>
      </c>
      <c r="BO7" s="271"/>
      <c r="BP7" s="271"/>
      <c r="BQ7" s="271"/>
      <c r="BR7" s="271"/>
      <c r="BS7" s="272"/>
      <c r="BT7" s="11"/>
      <c r="BU7" s="270" t="s">
        <v>315</v>
      </c>
      <c r="BV7" s="271"/>
      <c r="BW7" s="271"/>
      <c r="BX7" s="271"/>
      <c r="BY7" s="271"/>
      <c r="BZ7" s="272"/>
    </row>
    <row r="8" spans="1:78" ht="15" customHeight="1">
      <c r="B8" s="297" t="s">
        <v>96</v>
      </c>
      <c r="C8" s="297" t="s">
        <v>37</v>
      </c>
      <c r="D8" s="297" t="s">
        <v>9</v>
      </c>
      <c r="E8" s="299" t="s">
        <v>133</v>
      </c>
      <c r="F8" s="301" t="s">
        <v>10</v>
      </c>
      <c r="G8" s="301" t="s">
        <v>204</v>
      </c>
      <c r="H8" s="7"/>
      <c r="I8" s="320"/>
      <c r="J8" s="11"/>
      <c r="K8" s="365" t="s">
        <v>155</v>
      </c>
      <c r="L8" s="283"/>
      <c r="M8" s="283"/>
      <c r="N8" s="284"/>
      <c r="O8" s="183"/>
      <c r="P8" s="338" t="s">
        <v>255</v>
      </c>
      <c r="Q8" s="362"/>
      <c r="R8" s="362"/>
      <c r="S8" s="362"/>
      <c r="T8" s="362"/>
      <c r="U8" s="363"/>
      <c r="V8" s="183"/>
      <c r="W8" s="282" t="s">
        <v>257</v>
      </c>
      <c r="X8" s="283"/>
      <c r="Y8" s="283"/>
      <c r="Z8" s="284"/>
      <c r="AA8" s="15"/>
      <c r="AB8" s="353" t="s">
        <v>269</v>
      </c>
      <c r="AC8" s="271"/>
      <c r="AD8" s="271"/>
      <c r="AE8" s="272"/>
      <c r="AF8" s="183"/>
      <c r="AG8" s="338" t="s">
        <v>273</v>
      </c>
      <c r="AH8" s="362"/>
      <c r="AI8" s="362"/>
      <c r="AJ8" s="362"/>
      <c r="AK8" s="362"/>
      <c r="AL8" s="363"/>
      <c r="AM8" s="183"/>
      <c r="AN8" s="273" t="s">
        <v>283</v>
      </c>
      <c r="AO8" s="274"/>
      <c r="AP8" s="274"/>
      <c r="AQ8" s="274"/>
      <c r="AR8" s="274"/>
      <c r="AS8" s="275"/>
      <c r="AT8" s="15"/>
      <c r="AU8" s="273" t="s">
        <v>286</v>
      </c>
      <c r="AV8" s="274"/>
      <c r="AW8" s="274"/>
      <c r="AX8" s="275"/>
      <c r="AY8" s="108"/>
      <c r="AZ8" s="273" t="s">
        <v>298</v>
      </c>
      <c r="BA8" s="274"/>
      <c r="BB8" s="274"/>
      <c r="BC8" s="274"/>
      <c r="BD8" s="274"/>
      <c r="BE8" s="275"/>
      <c r="BF8" s="108"/>
      <c r="BG8" s="273" t="s">
        <v>300</v>
      </c>
      <c r="BH8" s="274"/>
      <c r="BI8" s="274"/>
      <c r="BJ8" s="274"/>
      <c r="BK8" s="274"/>
      <c r="BL8" s="275"/>
      <c r="BM8" s="108"/>
      <c r="BN8" s="240"/>
      <c r="BO8" s="354" t="s">
        <v>310</v>
      </c>
      <c r="BP8" s="354"/>
      <c r="BQ8" s="354"/>
      <c r="BR8" s="238"/>
      <c r="BS8" s="239"/>
      <c r="BT8" s="108"/>
      <c r="BU8" s="353" t="s">
        <v>316</v>
      </c>
      <c r="BV8" s="354"/>
      <c r="BW8" s="354"/>
      <c r="BX8" s="354"/>
      <c r="BY8" s="354"/>
      <c r="BZ8" s="355"/>
    </row>
    <row r="9" spans="1:78" ht="15" customHeight="1">
      <c r="B9" s="298"/>
      <c r="C9" s="319"/>
      <c r="D9" s="319"/>
      <c r="E9" s="300"/>
      <c r="F9" s="350"/>
      <c r="G9" s="350"/>
      <c r="H9" s="7"/>
      <c r="I9" s="320"/>
      <c r="J9" s="11"/>
      <c r="K9" s="167" t="s">
        <v>256</v>
      </c>
      <c r="L9" s="97" t="s">
        <v>4</v>
      </c>
      <c r="M9" s="310" t="s">
        <v>18</v>
      </c>
      <c r="N9" s="331"/>
      <c r="O9" s="183"/>
      <c r="P9" s="166" t="s">
        <v>245</v>
      </c>
      <c r="Q9" s="166" t="s">
        <v>247</v>
      </c>
      <c r="R9" s="168" t="s">
        <v>242</v>
      </c>
      <c r="S9" s="168" t="s">
        <v>4</v>
      </c>
      <c r="T9" s="169" t="s">
        <v>18</v>
      </c>
      <c r="U9" s="170"/>
      <c r="V9" s="183"/>
      <c r="W9" s="167" t="s">
        <v>256</v>
      </c>
      <c r="X9" s="155" t="s">
        <v>4</v>
      </c>
      <c r="Y9" s="310" t="s">
        <v>18</v>
      </c>
      <c r="Z9" s="331"/>
      <c r="AA9" s="11"/>
      <c r="AB9" s="166" t="s">
        <v>287</v>
      </c>
      <c r="AC9" s="168" t="s">
        <v>4</v>
      </c>
      <c r="AD9" s="310" t="s">
        <v>18</v>
      </c>
      <c r="AE9" s="361"/>
      <c r="AF9" s="183"/>
      <c r="AG9" s="166" t="s">
        <v>245</v>
      </c>
      <c r="AH9" s="166" t="s">
        <v>247</v>
      </c>
      <c r="AI9" s="168" t="s">
        <v>242</v>
      </c>
      <c r="AJ9" s="168" t="s">
        <v>4</v>
      </c>
      <c r="AK9" s="169" t="s">
        <v>18</v>
      </c>
      <c r="AL9" s="170"/>
      <c r="AM9" s="183"/>
      <c r="AN9" s="166" t="s">
        <v>245</v>
      </c>
      <c r="AO9" s="166" t="s">
        <v>247</v>
      </c>
      <c r="AP9" s="168" t="s">
        <v>242</v>
      </c>
      <c r="AQ9" s="168" t="s">
        <v>4</v>
      </c>
      <c r="AR9" s="169" t="s">
        <v>18</v>
      </c>
      <c r="AS9" s="170"/>
      <c r="AT9" s="11"/>
      <c r="AU9" s="166" t="s">
        <v>287</v>
      </c>
      <c r="AV9" s="168" t="s">
        <v>4</v>
      </c>
      <c r="AW9" s="310" t="s">
        <v>18</v>
      </c>
      <c r="AX9" s="361"/>
      <c r="AY9" s="11"/>
      <c r="AZ9" s="166" t="s">
        <v>243</v>
      </c>
      <c r="BA9" s="166" t="s">
        <v>244</v>
      </c>
      <c r="BB9" s="221" t="s">
        <v>242</v>
      </c>
      <c r="BC9" s="221" t="s">
        <v>4</v>
      </c>
      <c r="BD9" s="276" t="s">
        <v>18</v>
      </c>
      <c r="BE9" s="321"/>
      <c r="BF9" s="11"/>
      <c r="BG9" s="166" t="s">
        <v>243</v>
      </c>
      <c r="BH9" s="166" t="s">
        <v>244</v>
      </c>
      <c r="BI9" s="221" t="s">
        <v>242</v>
      </c>
      <c r="BJ9" s="221" t="s">
        <v>4</v>
      </c>
      <c r="BK9" s="276" t="s">
        <v>18</v>
      </c>
      <c r="BL9" s="321"/>
      <c r="BM9" s="11"/>
      <c r="BN9" s="166" t="s">
        <v>243</v>
      </c>
      <c r="BO9" s="166" t="s">
        <v>244</v>
      </c>
      <c r="BP9" s="221" t="s">
        <v>242</v>
      </c>
      <c r="BQ9" s="221" t="s">
        <v>4</v>
      </c>
      <c r="BR9" s="276" t="s">
        <v>18</v>
      </c>
      <c r="BS9" s="321"/>
      <c r="BT9" s="11"/>
      <c r="BU9" s="166" t="s">
        <v>243</v>
      </c>
      <c r="BV9" s="166" t="s">
        <v>244</v>
      </c>
      <c r="BW9" s="221" t="s">
        <v>242</v>
      </c>
      <c r="BX9" s="221" t="s">
        <v>4</v>
      </c>
      <c r="BY9" s="276" t="s">
        <v>18</v>
      </c>
      <c r="BZ9" s="321"/>
    </row>
    <row r="10" spans="1:78" ht="15" customHeight="1">
      <c r="A10" s="18">
        <v>1</v>
      </c>
      <c r="B10" s="114" t="s">
        <v>158</v>
      </c>
      <c r="C10" s="64" t="s">
        <v>39</v>
      </c>
      <c r="D10" s="89">
        <v>2016</v>
      </c>
      <c r="E10" s="246">
        <v>54</v>
      </c>
      <c r="F10" s="247">
        <v>29.1</v>
      </c>
      <c r="G10" s="66">
        <f>SUM(F10-E10)</f>
        <v>-24.9</v>
      </c>
      <c r="H10" s="5"/>
      <c r="I10" s="16">
        <f>SUM(M10+T10+Y10+AD10+AK10+AR10+AW10+BD10+BK10+BR10+BY10)</f>
        <v>1384</v>
      </c>
      <c r="J10" s="11"/>
      <c r="K10" s="101">
        <v>55</v>
      </c>
      <c r="L10" s="58">
        <v>2</v>
      </c>
      <c r="M10" s="52">
        <v>92</v>
      </c>
      <c r="N10" s="9" t="s">
        <v>1</v>
      </c>
      <c r="O10" s="183"/>
      <c r="P10" s="248">
        <v>47</v>
      </c>
      <c r="Q10" s="248">
        <v>46</v>
      </c>
      <c r="R10" s="249">
        <f>SUM(P10:Q10)</f>
        <v>93</v>
      </c>
      <c r="S10" s="250">
        <v>1</v>
      </c>
      <c r="T10" s="84">
        <v>100</v>
      </c>
      <c r="U10" s="251" t="s">
        <v>1</v>
      </c>
      <c r="V10" s="183"/>
      <c r="W10" s="161">
        <v>47</v>
      </c>
      <c r="X10" s="58">
        <v>1</v>
      </c>
      <c r="Y10" s="112">
        <v>100</v>
      </c>
      <c r="Z10" s="9" t="s">
        <v>1</v>
      </c>
      <c r="AA10" s="11"/>
      <c r="AB10" s="248">
        <v>50</v>
      </c>
      <c r="AC10" s="250">
        <v>1</v>
      </c>
      <c r="AD10" s="60">
        <v>100</v>
      </c>
      <c r="AE10" s="9" t="s">
        <v>1</v>
      </c>
      <c r="AF10" s="183"/>
      <c r="AG10" s="248">
        <v>39</v>
      </c>
      <c r="AH10" s="248">
        <v>43</v>
      </c>
      <c r="AI10" s="249">
        <v>82</v>
      </c>
      <c r="AJ10" s="250">
        <v>1</v>
      </c>
      <c r="AK10" s="84">
        <v>100</v>
      </c>
      <c r="AL10" s="251" t="s">
        <v>1</v>
      </c>
      <c r="AM10" s="183"/>
      <c r="AN10" s="248">
        <v>59</v>
      </c>
      <c r="AO10" s="248">
        <v>46</v>
      </c>
      <c r="AP10" s="249">
        <f>SUM(AN10:AO10)</f>
        <v>105</v>
      </c>
      <c r="AQ10" s="250">
        <v>1</v>
      </c>
      <c r="AR10" s="84">
        <v>100</v>
      </c>
      <c r="AS10" s="251" t="s">
        <v>1</v>
      </c>
      <c r="AT10" s="11"/>
      <c r="AU10" s="248">
        <v>44</v>
      </c>
      <c r="AV10" s="250">
        <v>1</v>
      </c>
      <c r="AW10" s="60">
        <v>100</v>
      </c>
      <c r="AX10" s="9" t="s">
        <v>1</v>
      </c>
      <c r="AY10" s="11"/>
      <c r="AZ10" s="248">
        <v>47</v>
      </c>
      <c r="BA10" s="248">
        <v>48</v>
      </c>
      <c r="BB10" s="161">
        <f>SUM(AZ10:BA10)</f>
        <v>95</v>
      </c>
      <c r="BC10" s="8">
        <v>1</v>
      </c>
      <c r="BD10" s="112">
        <v>100</v>
      </c>
      <c r="BE10" s="9" t="s">
        <v>1</v>
      </c>
      <c r="BF10" s="11"/>
      <c r="BG10" s="252">
        <v>50</v>
      </c>
      <c r="BH10" s="248">
        <v>58</v>
      </c>
      <c r="BI10" s="161">
        <f>SUM(BG10:BH10)</f>
        <v>108</v>
      </c>
      <c r="BJ10" s="8">
        <v>2</v>
      </c>
      <c r="BK10" s="112">
        <v>92</v>
      </c>
      <c r="BL10" s="9" t="s">
        <v>1</v>
      </c>
      <c r="BM10" s="11"/>
      <c r="BN10" s="254">
        <v>45</v>
      </c>
      <c r="BO10" s="248">
        <v>46</v>
      </c>
      <c r="BP10" s="221">
        <f>SUM(BN10:BO10)</f>
        <v>91</v>
      </c>
      <c r="BQ10" s="8">
        <v>1</v>
      </c>
      <c r="BR10" s="112">
        <v>100</v>
      </c>
      <c r="BS10" s="9" t="s">
        <v>1</v>
      </c>
      <c r="BT10" s="11"/>
      <c r="BU10" s="257">
        <v>96</v>
      </c>
      <c r="BV10" s="248">
        <v>100</v>
      </c>
      <c r="BW10" s="221">
        <f>SUM(BU10:BV10)</f>
        <v>196</v>
      </c>
      <c r="BX10" s="261">
        <v>1</v>
      </c>
      <c r="BY10" s="112">
        <v>400</v>
      </c>
      <c r="BZ10" s="9" t="s">
        <v>1</v>
      </c>
    </row>
    <row r="11" spans="1:78" ht="15" customHeight="1">
      <c r="A11" s="18">
        <v>2</v>
      </c>
      <c r="B11" s="114" t="s">
        <v>147</v>
      </c>
      <c r="C11" s="64" t="s">
        <v>69</v>
      </c>
      <c r="D11" s="88">
        <v>2017</v>
      </c>
      <c r="E11" s="23">
        <v>45.6</v>
      </c>
      <c r="F11" s="66">
        <v>32.9</v>
      </c>
      <c r="G11" s="66">
        <f>SUM(F11-E11)</f>
        <v>-12.700000000000003</v>
      </c>
      <c r="H11" s="5"/>
      <c r="I11" s="16">
        <f>SUM(M11+T11+Y11+AD11+AK11+AR11+AW11+BD11+BK11+BR11+BY11)</f>
        <v>1260</v>
      </c>
      <c r="J11" s="11"/>
      <c r="K11" s="101">
        <v>42</v>
      </c>
      <c r="L11" s="58">
        <v>1</v>
      </c>
      <c r="M11" s="52">
        <v>100</v>
      </c>
      <c r="N11" s="9" t="s">
        <v>1</v>
      </c>
      <c r="O11" s="183"/>
      <c r="P11" s="161">
        <v>47</v>
      </c>
      <c r="Q11" s="161">
        <v>51</v>
      </c>
      <c r="R11" s="107">
        <f>SUM(P11:Q11)</f>
        <v>98</v>
      </c>
      <c r="S11" s="8">
        <v>3</v>
      </c>
      <c r="T11" s="52">
        <v>84</v>
      </c>
      <c r="U11" s="9" t="s">
        <v>1</v>
      </c>
      <c r="V11" s="183"/>
      <c r="W11" s="161">
        <v>48</v>
      </c>
      <c r="X11" s="58">
        <v>2</v>
      </c>
      <c r="Y11" s="112">
        <v>92</v>
      </c>
      <c r="Z11" s="9" t="s">
        <v>1</v>
      </c>
      <c r="AA11" s="11"/>
      <c r="AB11" s="161">
        <v>56</v>
      </c>
      <c r="AC11" s="8">
        <v>2</v>
      </c>
      <c r="AD11" s="200">
        <v>92</v>
      </c>
      <c r="AE11" s="9" t="s">
        <v>1</v>
      </c>
      <c r="AF11" s="183"/>
      <c r="AG11" s="161">
        <v>44</v>
      </c>
      <c r="AH11" s="161">
        <v>50</v>
      </c>
      <c r="AI11" s="107">
        <f>SUM(AG11:AH11)</f>
        <v>94</v>
      </c>
      <c r="AJ11" s="8">
        <v>2</v>
      </c>
      <c r="AK11" s="52">
        <v>92</v>
      </c>
      <c r="AL11" s="9" t="s">
        <v>1</v>
      </c>
      <c r="AM11" s="183"/>
      <c r="AN11" s="161">
        <v>49</v>
      </c>
      <c r="AO11" s="161">
        <v>47</v>
      </c>
      <c r="AP11" s="107">
        <f>SUM(AN11:AO11)</f>
        <v>96</v>
      </c>
      <c r="AQ11" s="8">
        <v>1</v>
      </c>
      <c r="AR11" s="52">
        <v>100</v>
      </c>
      <c r="AS11" s="9" t="s">
        <v>1</v>
      </c>
      <c r="AT11" s="11"/>
      <c r="AU11" s="161"/>
      <c r="AV11" s="8"/>
      <c r="AW11" s="200"/>
      <c r="AX11" s="9"/>
      <c r="AY11" s="11"/>
      <c r="AZ11" s="161">
        <v>49</v>
      </c>
      <c r="BA11" s="161">
        <v>40</v>
      </c>
      <c r="BB11" s="161">
        <f>SUM(AZ11:BA11)</f>
        <v>89</v>
      </c>
      <c r="BC11" s="8">
        <v>1</v>
      </c>
      <c r="BD11" s="112">
        <v>100</v>
      </c>
      <c r="BE11" s="9" t="s">
        <v>1</v>
      </c>
      <c r="BF11" s="11"/>
      <c r="BG11" s="86">
        <v>41</v>
      </c>
      <c r="BH11" s="161">
        <v>51</v>
      </c>
      <c r="BI11" s="161">
        <f>SUM(BG11:BH11)</f>
        <v>92</v>
      </c>
      <c r="BJ11" s="8">
        <v>1</v>
      </c>
      <c r="BK11" s="112">
        <v>100</v>
      </c>
      <c r="BL11" s="9" t="s">
        <v>1</v>
      </c>
      <c r="BM11" s="11"/>
      <c r="BN11" s="122">
        <v>46</v>
      </c>
      <c r="BO11" s="161">
        <v>41</v>
      </c>
      <c r="BP11" s="221">
        <f>SUM(BN11:BO11)</f>
        <v>87</v>
      </c>
      <c r="BQ11" s="8">
        <v>1</v>
      </c>
      <c r="BR11" s="112">
        <v>100</v>
      </c>
      <c r="BS11" s="9" t="s">
        <v>1</v>
      </c>
      <c r="BT11" s="11"/>
      <c r="BU11" s="67">
        <v>101</v>
      </c>
      <c r="BV11" s="161">
        <v>100</v>
      </c>
      <c r="BW11" s="221">
        <f>SUM(BU11:BV11)</f>
        <v>201</v>
      </c>
      <c r="BX11" s="261">
        <v>1</v>
      </c>
      <c r="BY11" s="112">
        <v>400</v>
      </c>
      <c r="BZ11" s="9" t="s">
        <v>1</v>
      </c>
    </row>
    <row r="12" spans="1:78" ht="15" customHeight="1">
      <c r="A12" s="18">
        <v>3</v>
      </c>
      <c r="B12" s="114" t="s">
        <v>198</v>
      </c>
      <c r="C12" s="63" t="s">
        <v>189</v>
      </c>
      <c r="D12" s="89">
        <v>2016</v>
      </c>
      <c r="E12" s="37">
        <v>48.3</v>
      </c>
      <c r="F12" s="66">
        <v>33.9</v>
      </c>
      <c r="G12" s="66">
        <f>SUM(F12-E12)</f>
        <v>-14.399999999999999</v>
      </c>
      <c r="H12" s="5"/>
      <c r="I12" s="16">
        <f>SUM(M12+T12+Y12+AD12+AK12+AR12+AW12+BD12+BK12+BR12+BY12)</f>
        <v>628</v>
      </c>
      <c r="J12" s="11"/>
      <c r="K12" s="161"/>
      <c r="L12" s="8"/>
      <c r="M12" s="60"/>
      <c r="N12" s="9"/>
      <c r="O12" s="183"/>
      <c r="P12" s="161">
        <v>45</v>
      </c>
      <c r="Q12" s="161">
        <v>51</v>
      </c>
      <c r="R12" s="107">
        <f>SUM(P12:Q12)</f>
        <v>96</v>
      </c>
      <c r="S12" s="8">
        <v>2</v>
      </c>
      <c r="T12" s="52">
        <v>92</v>
      </c>
      <c r="U12" s="9" t="s">
        <v>1</v>
      </c>
      <c r="V12" s="183"/>
      <c r="W12" s="161">
        <v>59</v>
      </c>
      <c r="X12" s="58">
        <v>3</v>
      </c>
      <c r="Y12" s="112">
        <v>84</v>
      </c>
      <c r="Z12" s="9" t="s">
        <v>1</v>
      </c>
      <c r="AA12" s="11"/>
      <c r="AB12" s="161">
        <v>62</v>
      </c>
      <c r="AC12" s="8">
        <v>3</v>
      </c>
      <c r="AD12" s="200">
        <v>84</v>
      </c>
      <c r="AE12" s="9" t="s">
        <v>1</v>
      </c>
      <c r="AF12" s="183"/>
      <c r="AG12" s="161"/>
      <c r="AH12" s="161"/>
      <c r="AI12" s="107"/>
      <c r="AJ12" s="8"/>
      <c r="AK12" s="52"/>
      <c r="AL12" s="9"/>
      <c r="AM12" s="183"/>
      <c r="AN12" s="161"/>
      <c r="AO12" s="161"/>
      <c r="AP12" s="107"/>
      <c r="AQ12" s="8"/>
      <c r="AR12" s="52"/>
      <c r="AS12" s="9"/>
      <c r="AT12" s="11"/>
      <c r="AU12" s="161">
        <v>54</v>
      </c>
      <c r="AV12" s="8">
        <v>1</v>
      </c>
      <c r="AW12" s="200">
        <v>100</v>
      </c>
      <c r="AX12" s="9" t="s">
        <v>1</v>
      </c>
      <c r="AY12" s="11"/>
      <c r="AZ12" s="161">
        <v>55</v>
      </c>
      <c r="BA12" s="161">
        <v>49</v>
      </c>
      <c r="BB12" s="161">
        <f>SUM(AZ12:BA12)</f>
        <v>104</v>
      </c>
      <c r="BC12" s="8">
        <v>2</v>
      </c>
      <c r="BD12" s="112">
        <v>92</v>
      </c>
      <c r="BE12" s="9" t="s">
        <v>1</v>
      </c>
      <c r="BF12" s="11"/>
      <c r="BG12" s="86">
        <v>54</v>
      </c>
      <c r="BH12" s="161">
        <v>63</v>
      </c>
      <c r="BI12" s="161">
        <f>SUM(BG12:BH12)</f>
        <v>117</v>
      </c>
      <c r="BJ12" s="8">
        <v>3</v>
      </c>
      <c r="BK12" s="112">
        <v>84</v>
      </c>
      <c r="BL12" s="9" t="s">
        <v>1</v>
      </c>
      <c r="BM12" s="11"/>
      <c r="BN12" s="122">
        <v>48</v>
      </c>
      <c r="BO12" s="161">
        <v>46</v>
      </c>
      <c r="BP12" s="221">
        <f>SUM(BN12:BO12)</f>
        <v>94</v>
      </c>
      <c r="BQ12" s="8">
        <v>2</v>
      </c>
      <c r="BR12" s="112">
        <v>92</v>
      </c>
      <c r="BS12" s="9" t="s">
        <v>1</v>
      </c>
      <c r="BT12" s="11"/>
      <c r="BU12" s="161"/>
      <c r="BV12" s="161"/>
      <c r="BW12" s="221"/>
      <c r="BX12" s="261"/>
      <c r="BY12" s="112"/>
      <c r="BZ12" s="9"/>
    </row>
    <row r="13" spans="1:78" ht="15.75">
      <c r="A13" s="18">
        <v>4</v>
      </c>
      <c r="B13" s="114" t="s">
        <v>311</v>
      </c>
      <c r="C13" s="64" t="s">
        <v>39</v>
      </c>
      <c r="D13" s="89">
        <v>2016</v>
      </c>
      <c r="E13" s="245">
        <v>51.7</v>
      </c>
      <c r="F13" s="267">
        <v>40.700000000000003</v>
      </c>
      <c r="G13" s="66">
        <f>SUM(F13-E13)</f>
        <v>-11</v>
      </c>
      <c r="H13" s="7"/>
      <c r="I13" s="16">
        <f>SUM(M13+T13+Y13+AD13+AK13+AR13+AW13+BD13+BK13+BR13+BY13)</f>
        <v>484</v>
      </c>
      <c r="J13" s="11"/>
      <c r="K13" s="167"/>
      <c r="L13" s="167"/>
      <c r="M13" s="264"/>
      <c r="N13" s="265"/>
      <c r="O13" s="183"/>
      <c r="P13" s="221"/>
      <c r="Q13" s="221"/>
      <c r="R13" s="167"/>
      <c r="S13" s="167"/>
      <c r="T13" s="264"/>
      <c r="U13" s="265"/>
      <c r="V13" s="183"/>
      <c r="W13" s="167"/>
      <c r="X13" s="237"/>
      <c r="Y13" s="264"/>
      <c r="Z13" s="265"/>
      <c r="AA13" s="11"/>
      <c r="AB13" s="221"/>
      <c r="AC13" s="167"/>
      <c r="AD13" s="167"/>
      <c r="AE13" s="266"/>
      <c r="AF13" s="183"/>
      <c r="AG13" s="221"/>
      <c r="AH13" s="221"/>
      <c r="AI13" s="167"/>
      <c r="AJ13" s="167"/>
      <c r="AK13" s="264"/>
      <c r="AL13" s="265"/>
      <c r="AM13" s="183"/>
      <c r="AN13" s="221"/>
      <c r="AO13" s="221"/>
      <c r="AP13" s="167"/>
      <c r="AQ13" s="167"/>
      <c r="AR13" s="264"/>
      <c r="AS13" s="265"/>
      <c r="AT13" s="11"/>
      <c r="AU13" s="221"/>
      <c r="AV13" s="167"/>
      <c r="AW13" s="167"/>
      <c r="AX13" s="266"/>
      <c r="AY13" s="11"/>
      <c r="AZ13" s="221"/>
      <c r="BA13" s="221"/>
      <c r="BB13" s="221"/>
      <c r="BC13" s="221"/>
      <c r="BD13" s="262"/>
      <c r="BE13" s="263"/>
      <c r="BF13" s="11"/>
      <c r="BG13" s="221"/>
      <c r="BH13" s="221"/>
      <c r="BI13" s="221"/>
      <c r="BJ13" s="221"/>
      <c r="BK13" s="262"/>
      <c r="BL13" s="263"/>
      <c r="BM13" s="11"/>
      <c r="BN13" s="253">
        <v>53</v>
      </c>
      <c r="BO13" s="221">
        <v>47</v>
      </c>
      <c r="BP13" s="221">
        <f>SUM(BN13:BO13)</f>
        <v>100</v>
      </c>
      <c r="BQ13" s="221">
        <v>3</v>
      </c>
      <c r="BR13" s="112">
        <v>84</v>
      </c>
      <c r="BS13" s="9" t="s">
        <v>1</v>
      </c>
      <c r="BT13" s="11"/>
      <c r="BU13" s="253">
        <v>93</v>
      </c>
      <c r="BV13" s="221">
        <v>90</v>
      </c>
      <c r="BW13" s="221">
        <f>SUM(BU13:BV13)</f>
        <v>183</v>
      </c>
      <c r="BX13" s="261">
        <v>1</v>
      </c>
      <c r="BY13" s="112">
        <v>400</v>
      </c>
      <c r="BZ13" s="9" t="s">
        <v>1</v>
      </c>
    </row>
  </sheetData>
  <sortState ref="B10:BZ13">
    <sortCondition descending="1" ref="I10:I13"/>
  </sortState>
  <mergeCells count="48">
    <mergeCell ref="W1:Z2"/>
    <mergeCell ref="W4:Z4"/>
    <mergeCell ref="W5:Z5"/>
    <mergeCell ref="AD9:AE9"/>
    <mergeCell ref="AB3:AE3"/>
    <mergeCell ref="AB7:AE7"/>
    <mergeCell ref="AB8:AE8"/>
    <mergeCell ref="A1:I4"/>
    <mergeCell ref="K1:N2"/>
    <mergeCell ref="K4:N4"/>
    <mergeCell ref="K7:N7"/>
    <mergeCell ref="M9:N9"/>
    <mergeCell ref="B8:B9"/>
    <mergeCell ref="C8:C9"/>
    <mergeCell ref="D8:D9"/>
    <mergeCell ref="E8:E9"/>
    <mergeCell ref="F8:F9"/>
    <mergeCell ref="K8:N8"/>
    <mergeCell ref="G8:G9"/>
    <mergeCell ref="I7:I9"/>
    <mergeCell ref="AU3:AX3"/>
    <mergeCell ref="AW9:AX9"/>
    <mergeCell ref="AU7:AX7"/>
    <mergeCell ref="AU8:AX8"/>
    <mergeCell ref="P7:U7"/>
    <mergeCell ref="Y9:Z9"/>
    <mergeCell ref="W7:Z7"/>
    <mergeCell ref="W8:Z8"/>
    <mergeCell ref="P8:U8"/>
    <mergeCell ref="AN7:AS7"/>
    <mergeCell ref="AN8:AS8"/>
    <mergeCell ref="AG7:AL7"/>
    <mergeCell ref="AG8:AL8"/>
    <mergeCell ref="AZ7:BE7"/>
    <mergeCell ref="AZ8:BE8"/>
    <mergeCell ref="BD9:BE9"/>
    <mergeCell ref="BG6:BL6"/>
    <mergeCell ref="BG7:BL7"/>
    <mergeCell ref="BG8:BL8"/>
    <mergeCell ref="BK9:BL9"/>
    <mergeCell ref="AZ6:BE6"/>
    <mergeCell ref="BU7:BZ7"/>
    <mergeCell ref="BY9:BZ9"/>
    <mergeCell ref="BU8:BZ8"/>
    <mergeCell ref="BN6:BS6"/>
    <mergeCell ref="BN7:BS7"/>
    <mergeCell ref="BR9:BS9"/>
    <mergeCell ref="BO8:BQ8"/>
  </mergeCells>
  <pageMargins left="0.41" right="0.25" top="0.65" bottom="0.75" header="0.3" footer="0.3"/>
  <pageSetup paperSize="9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published="0"/>
  <dimension ref="A1:AN75"/>
  <sheetViews>
    <sheetView topLeftCell="AF1" zoomScaleNormal="100" workbookViewId="0">
      <selection activeCell="AM1" sqref="AM1"/>
    </sheetView>
  </sheetViews>
  <sheetFormatPr baseColWidth="10" defaultRowHeight="15"/>
  <cols>
    <col min="1" max="1" width="2" style="79" customWidth="1"/>
    <col min="2" max="2" width="19.42578125" bestFit="1" customWidth="1"/>
    <col min="3" max="3" width="10.140625" bestFit="1" customWidth="1"/>
    <col min="4" max="4" width="5" style="35" bestFit="1" customWidth="1"/>
    <col min="5" max="5" width="19.42578125" bestFit="1" customWidth="1"/>
    <col min="6" max="6" width="8.140625" bestFit="1" customWidth="1"/>
    <col min="7" max="7" width="6" style="35" bestFit="1" customWidth="1"/>
    <col min="8" max="8" width="19.42578125" bestFit="1" customWidth="1"/>
    <col min="9" max="9" width="9.7109375" bestFit="1" customWidth="1"/>
    <col min="10" max="10" width="6" style="118" bestFit="1" customWidth="1"/>
    <col min="11" max="11" width="19.42578125" bestFit="1" customWidth="1"/>
    <col min="12" max="12" width="9.7109375" bestFit="1" customWidth="1"/>
    <col min="13" max="13" width="6" style="118" bestFit="1" customWidth="1"/>
    <col min="14" max="14" width="19.42578125" bestFit="1" customWidth="1"/>
    <col min="15" max="15" width="9.7109375" bestFit="1" customWidth="1"/>
    <col min="16" max="16" width="6" style="118" bestFit="1" customWidth="1"/>
    <col min="17" max="17" width="19.42578125" bestFit="1" customWidth="1"/>
    <col min="18" max="18" width="9.7109375" bestFit="1" customWidth="1"/>
    <col min="19" max="19" width="6" style="118" bestFit="1" customWidth="1"/>
    <col min="20" max="20" width="19.42578125" bestFit="1" customWidth="1"/>
    <col min="21" max="21" width="9.7109375" bestFit="1" customWidth="1"/>
    <col min="22" max="22" width="6" style="118" bestFit="1" customWidth="1"/>
    <col min="23" max="23" width="19.42578125" bestFit="1" customWidth="1"/>
    <col min="24" max="24" width="9.7109375" bestFit="1" customWidth="1"/>
    <col min="25" max="25" width="6" style="118" bestFit="1" customWidth="1"/>
    <col min="26" max="26" width="19.42578125" bestFit="1" customWidth="1"/>
    <col min="27" max="27" width="9.7109375" bestFit="1" customWidth="1"/>
    <col min="28" max="28" width="6" style="118" bestFit="1" customWidth="1"/>
    <col min="29" max="29" width="19.42578125" bestFit="1" customWidth="1"/>
    <col min="30" max="30" width="9.7109375" bestFit="1" customWidth="1"/>
    <col min="31" max="31" width="6" style="118" bestFit="1" customWidth="1"/>
    <col min="32" max="32" width="19.42578125" bestFit="1" customWidth="1"/>
    <col min="33" max="33" width="9.7109375" bestFit="1" customWidth="1"/>
    <col min="34" max="34" width="6" style="118" bestFit="1" customWidth="1"/>
    <col min="35" max="35" width="19.42578125" bestFit="1" customWidth="1"/>
    <col min="36" max="36" width="9.7109375" bestFit="1" customWidth="1"/>
    <col min="37" max="37" width="6" style="118" bestFit="1" customWidth="1"/>
    <col min="38" max="38" width="19.42578125" bestFit="1" customWidth="1"/>
    <col min="39" max="39" width="9.7109375" bestFit="1" customWidth="1"/>
    <col min="40" max="40" width="6" style="118" bestFit="1" customWidth="1"/>
  </cols>
  <sheetData>
    <row r="1" spans="2:40">
      <c r="B1" s="135" t="s">
        <v>122</v>
      </c>
      <c r="C1" s="136" t="s">
        <v>108</v>
      </c>
      <c r="D1" s="137"/>
      <c r="E1" s="135" t="s">
        <v>203</v>
      </c>
      <c r="F1" s="146" t="s">
        <v>101</v>
      </c>
      <c r="G1" s="137"/>
      <c r="H1" s="135" t="s">
        <v>217</v>
      </c>
      <c r="I1" s="146" t="s">
        <v>218</v>
      </c>
      <c r="J1" s="156"/>
      <c r="K1" s="135" t="s">
        <v>230</v>
      </c>
      <c r="L1" s="146" t="s">
        <v>218</v>
      </c>
      <c r="M1" s="156"/>
      <c r="N1" s="135" t="s">
        <v>258</v>
      </c>
      <c r="O1" s="146" t="s">
        <v>16</v>
      </c>
      <c r="P1" s="150"/>
      <c r="Q1" s="135" t="s">
        <v>263</v>
      </c>
      <c r="R1" s="146" t="s">
        <v>13</v>
      </c>
      <c r="S1" s="150"/>
      <c r="T1" s="135" t="s">
        <v>272</v>
      </c>
      <c r="U1" s="146" t="s">
        <v>125</v>
      </c>
      <c r="V1" s="150"/>
      <c r="W1" s="135" t="s">
        <v>278</v>
      </c>
      <c r="X1" s="146" t="s">
        <v>279</v>
      </c>
      <c r="Y1" s="150"/>
      <c r="Z1" s="135" t="s">
        <v>289</v>
      </c>
      <c r="AA1" s="146" t="s">
        <v>68</v>
      </c>
      <c r="AB1" s="150"/>
      <c r="AC1" s="135" t="s">
        <v>302</v>
      </c>
      <c r="AD1" s="146" t="s">
        <v>90</v>
      </c>
      <c r="AE1" s="150"/>
      <c r="AF1" s="135" t="s">
        <v>304</v>
      </c>
      <c r="AG1" s="146" t="s">
        <v>305</v>
      </c>
      <c r="AH1" s="150"/>
      <c r="AI1" s="135" t="s">
        <v>312</v>
      </c>
      <c r="AJ1" s="146" t="s">
        <v>313</v>
      </c>
      <c r="AK1" s="150"/>
      <c r="AL1" s="135" t="s">
        <v>317</v>
      </c>
      <c r="AM1" s="258" t="s">
        <v>318</v>
      </c>
      <c r="AN1" s="150"/>
    </row>
    <row r="2" spans="2:40">
      <c r="B2" s="138"/>
      <c r="C2" s="1"/>
      <c r="D2" s="139"/>
      <c r="E2" s="138"/>
      <c r="F2" s="1"/>
      <c r="G2" s="139"/>
      <c r="H2" s="138"/>
      <c r="I2" s="1"/>
      <c r="J2" s="157"/>
      <c r="K2" s="138"/>
      <c r="L2" s="1"/>
      <c r="M2" s="157"/>
      <c r="N2" s="138"/>
      <c r="O2" s="1"/>
      <c r="P2" s="151"/>
      <c r="Q2" s="138"/>
      <c r="R2" s="1"/>
      <c r="S2" s="151"/>
      <c r="T2" s="138"/>
      <c r="U2" s="1"/>
      <c r="V2" s="151"/>
      <c r="W2" s="138"/>
      <c r="X2" s="206" t="s">
        <v>280</v>
      </c>
      <c r="Y2" s="151"/>
      <c r="Z2" s="138"/>
      <c r="AA2" s="219"/>
      <c r="AB2" s="151"/>
      <c r="AC2" s="138"/>
      <c r="AD2" s="225"/>
      <c r="AE2" s="151"/>
      <c r="AF2" s="138"/>
      <c r="AG2" s="234"/>
      <c r="AH2" s="151"/>
      <c r="AI2" s="138"/>
      <c r="AJ2" s="242"/>
      <c r="AK2" s="151"/>
      <c r="AL2" s="138"/>
      <c r="AM2" s="256"/>
      <c r="AN2" s="151"/>
    </row>
    <row r="3" spans="2:40">
      <c r="B3" s="140" t="s">
        <v>127</v>
      </c>
      <c r="C3" s="52">
        <v>92</v>
      </c>
      <c r="D3" s="139"/>
      <c r="E3" s="140" t="s">
        <v>127</v>
      </c>
      <c r="F3" s="52">
        <v>57.5</v>
      </c>
      <c r="G3" s="139"/>
      <c r="H3" s="142" t="s">
        <v>90</v>
      </c>
      <c r="I3" s="33">
        <v>168</v>
      </c>
      <c r="J3" s="157"/>
      <c r="K3" s="142" t="s">
        <v>90</v>
      </c>
      <c r="L3" s="60">
        <v>84</v>
      </c>
      <c r="M3" s="189"/>
      <c r="N3" s="140" t="s">
        <v>127</v>
      </c>
      <c r="O3" s="52">
        <v>96</v>
      </c>
      <c r="P3" s="159"/>
      <c r="Q3" s="63" t="s">
        <v>127</v>
      </c>
      <c r="R3" s="52">
        <v>96</v>
      </c>
      <c r="S3" s="159"/>
      <c r="T3" s="63" t="s">
        <v>83</v>
      </c>
      <c r="U3" s="33">
        <v>200</v>
      </c>
      <c r="V3" s="159"/>
      <c r="W3" s="64" t="s">
        <v>90</v>
      </c>
      <c r="X3" s="33">
        <v>150</v>
      </c>
      <c r="Y3" s="159"/>
      <c r="Z3" s="63" t="s">
        <v>127</v>
      </c>
      <c r="AA3" s="33">
        <v>120</v>
      </c>
      <c r="AB3" s="159"/>
      <c r="AC3" s="63" t="s">
        <v>127</v>
      </c>
      <c r="AD3" s="52">
        <v>79.5</v>
      </c>
      <c r="AE3" s="159"/>
      <c r="AF3" s="63" t="s">
        <v>127</v>
      </c>
      <c r="AG3" s="52">
        <v>92</v>
      </c>
      <c r="AH3" s="159"/>
      <c r="AI3" s="63" t="s">
        <v>83</v>
      </c>
      <c r="AJ3" s="33">
        <v>110</v>
      </c>
      <c r="AK3" s="159">
        <v>110</v>
      </c>
      <c r="AL3" s="63" t="s">
        <v>127</v>
      </c>
      <c r="AM3" s="33">
        <v>254</v>
      </c>
      <c r="AN3" s="159"/>
    </row>
    <row r="4" spans="2:40">
      <c r="B4" s="140" t="s">
        <v>127</v>
      </c>
      <c r="C4" s="52">
        <v>84</v>
      </c>
      <c r="D4" s="141">
        <f>SUM(C3:C4)</f>
        <v>176</v>
      </c>
      <c r="E4" s="140" t="s">
        <v>127</v>
      </c>
      <c r="F4" s="52">
        <v>35</v>
      </c>
      <c r="G4" s="139">
        <f>SUM(F3:F4)</f>
        <v>92.5</v>
      </c>
      <c r="H4" s="142" t="s">
        <v>90</v>
      </c>
      <c r="I4" s="33">
        <v>60</v>
      </c>
      <c r="J4" s="157">
        <f>SUM(I3:I4)</f>
        <v>228</v>
      </c>
      <c r="K4" s="142" t="s">
        <v>90</v>
      </c>
      <c r="L4" s="33">
        <v>168</v>
      </c>
      <c r="M4" s="189"/>
      <c r="N4" s="140" t="s">
        <v>127</v>
      </c>
      <c r="O4" s="52">
        <v>96</v>
      </c>
      <c r="P4" s="159">
        <f>SUM(O3:O4)</f>
        <v>192</v>
      </c>
      <c r="Q4" s="63" t="s">
        <v>127</v>
      </c>
      <c r="R4" s="52">
        <v>71</v>
      </c>
      <c r="S4" s="159">
        <f>SUM(R3:R4)</f>
        <v>167</v>
      </c>
      <c r="T4" s="63" t="s">
        <v>83</v>
      </c>
      <c r="U4" s="33">
        <v>134</v>
      </c>
      <c r="V4" s="159">
        <f>SUM(U3:U4)</f>
        <v>334</v>
      </c>
      <c r="W4" s="64" t="s">
        <v>90</v>
      </c>
      <c r="X4" s="33">
        <v>115</v>
      </c>
      <c r="Y4" s="159"/>
      <c r="Z4" s="63" t="s">
        <v>127</v>
      </c>
      <c r="AA4" s="33">
        <v>110</v>
      </c>
      <c r="AB4" s="159">
        <f>SUM(AA3:AA4)</f>
        <v>230</v>
      </c>
      <c r="AC4" s="63" t="s">
        <v>127</v>
      </c>
      <c r="AD4" s="52">
        <v>67</v>
      </c>
      <c r="AE4" s="159">
        <f>SUM(AD3:AD4)</f>
        <v>146.5</v>
      </c>
      <c r="AF4" s="63" t="s">
        <v>127</v>
      </c>
      <c r="AG4" s="52">
        <v>84</v>
      </c>
      <c r="AH4" s="159">
        <f>SUM(AG3:AG4)</f>
        <v>176</v>
      </c>
      <c r="AI4" s="64" t="s">
        <v>90</v>
      </c>
      <c r="AJ4" s="52">
        <v>100</v>
      </c>
      <c r="AK4" s="159"/>
      <c r="AL4" s="63" t="s">
        <v>127</v>
      </c>
      <c r="AM4" s="33">
        <v>200</v>
      </c>
      <c r="AN4" s="159"/>
    </row>
    <row r="5" spans="2:40">
      <c r="B5" s="140" t="s">
        <v>83</v>
      </c>
      <c r="C5" s="33">
        <v>100</v>
      </c>
      <c r="D5" s="141"/>
      <c r="E5" s="140" t="s">
        <v>83</v>
      </c>
      <c r="F5" s="112">
        <v>184</v>
      </c>
      <c r="G5" s="139">
        <v>184</v>
      </c>
      <c r="H5" s="140" t="s">
        <v>44</v>
      </c>
      <c r="I5" s="33">
        <v>90</v>
      </c>
      <c r="J5" s="157">
        <v>90</v>
      </c>
      <c r="K5" s="142" t="s">
        <v>90</v>
      </c>
      <c r="L5" s="33">
        <v>65</v>
      </c>
      <c r="M5" s="189">
        <f>SUM(L3:L5)</f>
        <v>317</v>
      </c>
      <c r="N5" s="140" t="s">
        <v>83</v>
      </c>
      <c r="O5" s="33">
        <v>120</v>
      </c>
      <c r="P5" s="159"/>
      <c r="Q5" s="63" t="s">
        <v>83</v>
      </c>
      <c r="R5" s="33">
        <v>184</v>
      </c>
      <c r="S5" s="159"/>
      <c r="T5" s="64" t="s">
        <v>90</v>
      </c>
      <c r="U5" s="33">
        <v>95</v>
      </c>
      <c r="V5" s="159"/>
      <c r="W5" s="64" t="s">
        <v>90</v>
      </c>
      <c r="X5" s="33">
        <v>90</v>
      </c>
      <c r="Y5" s="159"/>
      <c r="Z5" s="63" t="s">
        <v>83</v>
      </c>
      <c r="AA5" s="33">
        <v>192</v>
      </c>
      <c r="AB5" s="159">
        <v>192</v>
      </c>
      <c r="AC5" s="63" t="s">
        <v>83</v>
      </c>
      <c r="AD5" s="33">
        <v>150</v>
      </c>
      <c r="AE5" s="159"/>
      <c r="AF5" s="63" t="s">
        <v>83</v>
      </c>
      <c r="AG5" s="33">
        <v>184</v>
      </c>
      <c r="AH5" s="159"/>
      <c r="AI5" s="64" t="s">
        <v>90</v>
      </c>
      <c r="AJ5" s="52">
        <v>67</v>
      </c>
      <c r="AK5" s="159"/>
      <c r="AL5" s="63" t="s">
        <v>83</v>
      </c>
      <c r="AM5" s="33">
        <v>368</v>
      </c>
      <c r="AN5" s="159"/>
    </row>
    <row r="6" spans="2:40">
      <c r="B6" s="140" t="s">
        <v>83</v>
      </c>
      <c r="C6" s="33">
        <v>100</v>
      </c>
      <c r="D6" s="141">
        <v>200</v>
      </c>
      <c r="E6" s="142" t="s">
        <v>90</v>
      </c>
      <c r="F6" s="112">
        <v>184</v>
      </c>
      <c r="G6" s="139">
        <v>184</v>
      </c>
      <c r="H6" s="142" t="s">
        <v>56</v>
      </c>
      <c r="I6" s="33">
        <v>200</v>
      </c>
      <c r="J6" s="157"/>
      <c r="K6" s="140" t="s">
        <v>44</v>
      </c>
      <c r="L6" s="33">
        <v>134</v>
      </c>
      <c r="M6" s="189">
        <v>134</v>
      </c>
      <c r="N6" s="140" t="s">
        <v>83</v>
      </c>
      <c r="O6" s="33">
        <v>200</v>
      </c>
      <c r="P6" s="159">
        <f>SUM(O5:O6)</f>
        <v>320</v>
      </c>
      <c r="Q6" s="63" t="s">
        <v>83</v>
      </c>
      <c r="R6" s="33">
        <v>105</v>
      </c>
      <c r="S6" s="159">
        <f>SUM(R5:R6)</f>
        <v>289</v>
      </c>
      <c r="T6" s="64" t="s">
        <v>90</v>
      </c>
      <c r="U6" s="52">
        <v>84</v>
      </c>
      <c r="V6" s="159"/>
      <c r="W6" s="64" t="s">
        <v>90</v>
      </c>
      <c r="X6" s="33">
        <v>150</v>
      </c>
      <c r="Y6" s="159"/>
      <c r="Z6" s="64" t="s">
        <v>90</v>
      </c>
      <c r="AA6" s="33">
        <v>168</v>
      </c>
      <c r="AB6" s="159">
        <v>168</v>
      </c>
      <c r="AC6" s="63" t="s">
        <v>83</v>
      </c>
      <c r="AD6" s="33">
        <v>200</v>
      </c>
      <c r="AE6" s="159">
        <f>SUM(AD5:AD6)</f>
        <v>350</v>
      </c>
      <c r="AF6" s="63" t="s">
        <v>83</v>
      </c>
      <c r="AG6" s="33">
        <v>176</v>
      </c>
      <c r="AH6" s="159">
        <f>SUM(AG5:AG6)</f>
        <v>360</v>
      </c>
      <c r="AI6" s="64" t="s">
        <v>90</v>
      </c>
      <c r="AJ6" s="33">
        <v>40</v>
      </c>
      <c r="AK6" s="159"/>
      <c r="AL6" s="64" t="s">
        <v>90</v>
      </c>
      <c r="AM6" s="33">
        <v>400</v>
      </c>
      <c r="AN6" s="159"/>
    </row>
    <row r="7" spans="2:40">
      <c r="B7" s="142" t="s">
        <v>90</v>
      </c>
      <c r="C7" s="33">
        <v>30</v>
      </c>
      <c r="D7" s="141"/>
      <c r="E7" s="140" t="s">
        <v>44</v>
      </c>
      <c r="F7" s="52">
        <v>50</v>
      </c>
      <c r="G7" s="139"/>
      <c r="H7" s="142" t="s">
        <v>56</v>
      </c>
      <c r="I7" s="33">
        <v>176</v>
      </c>
      <c r="J7" s="157"/>
      <c r="K7" s="142" t="s">
        <v>56</v>
      </c>
      <c r="L7" s="33">
        <v>184</v>
      </c>
      <c r="M7" s="189">
        <v>184</v>
      </c>
      <c r="N7" s="142" t="s">
        <v>90</v>
      </c>
      <c r="O7" s="33">
        <v>168</v>
      </c>
      <c r="P7" s="159"/>
      <c r="Q7" s="64" t="s">
        <v>90</v>
      </c>
      <c r="R7" s="33">
        <v>60</v>
      </c>
      <c r="S7" s="159"/>
      <c r="T7" s="64" t="s">
        <v>90</v>
      </c>
      <c r="U7" s="112">
        <v>184</v>
      </c>
      <c r="V7" s="159">
        <f>SUM(U5:U7)</f>
        <v>363</v>
      </c>
      <c r="W7" s="64" t="s">
        <v>90</v>
      </c>
      <c r="X7" s="33">
        <v>110</v>
      </c>
      <c r="Y7" s="159"/>
      <c r="Z7" s="63" t="s">
        <v>44</v>
      </c>
      <c r="AA7" s="33">
        <v>127</v>
      </c>
      <c r="AB7" s="159">
        <v>127</v>
      </c>
      <c r="AC7" s="64" t="s">
        <v>90</v>
      </c>
      <c r="AD7" s="33">
        <v>184</v>
      </c>
      <c r="AE7" s="159"/>
      <c r="AF7" s="64" t="s">
        <v>90</v>
      </c>
      <c r="AG7" s="33">
        <v>60</v>
      </c>
      <c r="AH7" s="159"/>
      <c r="AI7" s="64" t="s">
        <v>90</v>
      </c>
      <c r="AJ7" s="83">
        <v>184</v>
      </c>
      <c r="AK7" s="159"/>
      <c r="AL7" s="64" t="s">
        <v>90</v>
      </c>
      <c r="AM7" s="33">
        <v>368</v>
      </c>
      <c r="AN7" s="159"/>
    </row>
    <row r="8" spans="2:40">
      <c r="B8" s="142" t="s">
        <v>90</v>
      </c>
      <c r="C8" s="33">
        <v>70</v>
      </c>
      <c r="D8" s="141"/>
      <c r="E8" s="140" t="s">
        <v>44</v>
      </c>
      <c r="F8" s="33">
        <v>90</v>
      </c>
      <c r="G8" s="139">
        <f>SUM(F7:F8)</f>
        <v>140</v>
      </c>
      <c r="H8" s="142" t="s">
        <v>56</v>
      </c>
      <c r="I8" s="33">
        <v>150</v>
      </c>
      <c r="J8" s="157">
        <f>SUM(I6:I8)</f>
        <v>526</v>
      </c>
      <c r="K8" s="142" t="s">
        <v>42</v>
      </c>
      <c r="L8" s="33">
        <v>80</v>
      </c>
      <c r="M8" s="189">
        <v>80</v>
      </c>
      <c r="N8" s="142" t="s">
        <v>90</v>
      </c>
      <c r="O8" s="214">
        <v>92</v>
      </c>
      <c r="P8" s="118">
        <f>SUM(O7:O8)</f>
        <v>260</v>
      </c>
      <c r="Q8" s="64" t="s">
        <v>90</v>
      </c>
      <c r="R8" s="33">
        <v>120</v>
      </c>
      <c r="S8" s="159"/>
      <c r="T8" s="63" t="s">
        <v>44</v>
      </c>
      <c r="U8" s="33">
        <v>134</v>
      </c>
      <c r="V8" s="159">
        <v>134</v>
      </c>
      <c r="W8" s="64" t="s">
        <v>90</v>
      </c>
      <c r="X8" s="33">
        <v>168</v>
      </c>
      <c r="Y8" s="159"/>
      <c r="Z8" s="64" t="s">
        <v>195</v>
      </c>
      <c r="AA8" s="33">
        <v>134</v>
      </c>
      <c r="AB8" s="159">
        <v>134</v>
      </c>
      <c r="AC8" s="64" t="s">
        <v>90</v>
      </c>
      <c r="AD8" s="33">
        <v>168</v>
      </c>
      <c r="AE8" s="159"/>
      <c r="AF8" s="64" t="s">
        <v>90</v>
      </c>
      <c r="AG8" s="33">
        <v>110</v>
      </c>
      <c r="AH8" s="159"/>
      <c r="AI8" s="64" t="s">
        <v>90</v>
      </c>
      <c r="AJ8" s="83">
        <v>168</v>
      </c>
      <c r="AK8" s="159">
        <f>SUM(AJ4:AJ8)</f>
        <v>559</v>
      </c>
      <c r="AL8" s="63" t="s">
        <v>44</v>
      </c>
      <c r="AM8" s="33">
        <v>240</v>
      </c>
      <c r="AN8" s="159"/>
    </row>
    <row r="9" spans="2:40">
      <c r="B9" s="142" t="s">
        <v>90</v>
      </c>
      <c r="C9" s="33">
        <v>115</v>
      </c>
      <c r="D9" s="141"/>
      <c r="E9" s="142" t="s">
        <v>61</v>
      </c>
      <c r="F9" s="33">
        <v>134</v>
      </c>
      <c r="G9" s="139"/>
      <c r="H9" s="140" t="s">
        <v>40</v>
      </c>
      <c r="I9" s="112">
        <v>150</v>
      </c>
      <c r="J9" s="157">
        <v>150</v>
      </c>
      <c r="K9" s="140"/>
      <c r="L9" s="60"/>
      <c r="M9" s="189"/>
      <c r="N9" s="140" t="s">
        <v>44</v>
      </c>
      <c r="O9" s="33">
        <v>100</v>
      </c>
      <c r="P9" s="159"/>
      <c r="Q9" s="64" t="s">
        <v>90</v>
      </c>
      <c r="R9" s="33">
        <v>80</v>
      </c>
      <c r="S9" s="159"/>
      <c r="T9" s="64" t="s">
        <v>61</v>
      </c>
      <c r="U9" s="33">
        <v>134</v>
      </c>
      <c r="V9" s="159">
        <v>134</v>
      </c>
      <c r="W9" s="64" t="s">
        <v>90</v>
      </c>
      <c r="X9" s="33">
        <v>92</v>
      </c>
      <c r="Y9" s="159">
        <f>SUM(X3:X9)</f>
        <v>875</v>
      </c>
      <c r="Z9" s="64" t="s">
        <v>84</v>
      </c>
      <c r="AA9" s="33">
        <v>168</v>
      </c>
      <c r="AB9" s="159">
        <v>168</v>
      </c>
      <c r="AC9" s="64" t="s">
        <v>90</v>
      </c>
      <c r="AD9" s="52">
        <v>92</v>
      </c>
      <c r="AE9" s="159"/>
      <c r="AF9" s="64" t="s">
        <v>90</v>
      </c>
      <c r="AG9" s="112">
        <v>184</v>
      </c>
      <c r="AH9" s="159">
        <f>SUM(AG7:AG9)</f>
        <v>354</v>
      </c>
      <c r="AI9" s="63" t="s">
        <v>44</v>
      </c>
      <c r="AJ9" s="83">
        <v>110</v>
      </c>
      <c r="AK9" s="159"/>
      <c r="AL9" s="63" t="s">
        <v>44</v>
      </c>
      <c r="AM9" s="33">
        <v>140</v>
      </c>
      <c r="AN9" s="159"/>
    </row>
    <row r="10" spans="2:40">
      <c r="B10" s="142" t="s">
        <v>90</v>
      </c>
      <c r="C10" s="33">
        <v>80</v>
      </c>
      <c r="D10" s="141">
        <f>SUM(C7:C10)</f>
        <v>295</v>
      </c>
      <c r="E10" s="142" t="s">
        <v>61</v>
      </c>
      <c r="F10" s="33">
        <v>90</v>
      </c>
      <c r="G10" s="139">
        <f>SUM(F9:F10)</f>
        <v>224</v>
      </c>
      <c r="H10" s="140" t="s">
        <v>45</v>
      </c>
      <c r="I10" s="33">
        <v>200</v>
      </c>
      <c r="J10" s="157">
        <v>200</v>
      </c>
      <c r="K10" s="140" t="s">
        <v>40</v>
      </c>
      <c r="L10" s="33">
        <v>200</v>
      </c>
      <c r="M10" s="189"/>
      <c r="N10" s="140" t="s">
        <v>44</v>
      </c>
      <c r="O10" s="33">
        <v>105</v>
      </c>
      <c r="P10" s="159"/>
      <c r="Q10" s="64" t="s">
        <v>90</v>
      </c>
      <c r="R10" s="112">
        <v>184</v>
      </c>
      <c r="S10" s="159">
        <f>SUM(R7:R10)</f>
        <v>444</v>
      </c>
      <c r="T10" s="64" t="s">
        <v>143</v>
      </c>
      <c r="U10" s="33">
        <v>60</v>
      </c>
      <c r="V10" s="159"/>
      <c r="W10" s="64" t="s">
        <v>61</v>
      </c>
      <c r="X10" s="33">
        <v>168</v>
      </c>
      <c r="Y10" s="159">
        <v>168</v>
      </c>
      <c r="Z10" s="63" t="s">
        <v>54</v>
      </c>
      <c r="AA10" s="33">
        <v>150</v>
      </c>
      <c r="AB10" s="159"/>
      <c r="AC10" s="64" t="s">
        <v>90</v>
      </c>
      <c r="AD10" s="33">
        <v>105</v>
      </c>
      <c r="AE10" s="159"/>
      <c r="AF10" s="63" t="s">
        <v>44</v>
      </c>
      <c r="AG10" s="33">
        <v>100</v>
      </c>
      <c r="AH10" s="159">
        <v>100</v>
      </c>
      <c r="AI10" s="63" t="s">
        <v>44</v>
      </c>
      <c r="AJ10" s="83">
        <v>120</v>
      </c>
      <c r="AK10" s="159">
        <f>SUM(AJ9:AJ10)</f>
        <v>230</v>
      </c>
      <c r="AL10" s="64" t="s">
        <v>84</v>
      </c>
      <c r="AM10" s="33">
        <v>254</v>
      </c>
      <c r="AN10" s="159"/>
    </row>
    <row r="11" spans="2:40">
      <c r="B11" s="140" t="s">
        <v>44</v>
      </c>
      <c r="C11" s="33">
        <v>80</v>
      </c>
      <c r="D11" s="141">
        <v>80</v>
      </c>
      <c r="E11" s="142" t="s">
        <v>84</v>
      </c>
      <c r="F11" s="52">
        <v>71</v>
      </c>
      <c r="G11" s="139">
        <v>71</v>
      </c>
      <c r="H11" s="140" t="s">
        <v>57</v>
      </c>
      <c r="I11" s="33">
        <v>100</v>
      </c>
      <c r="J11" s="157">
        <v>100</v>
      </c>
      <c r="K11" s="140" t="s">
        <v>40</v>
      </c>
      <c r="L11" s="33">
        <v>150</v>
      </c>
      <c r="M11" s="189">
        <f>SUM(L9:L11)</f>
        <v>350</v>
      </c>
      <c r="N11" s="140" t="s">
        <v>44</v>
      </c>
      <c r="O11" s="33">
        <v>90</v>
      </c>
      <c r="P11" s="159">
        <f>SUM(O9:O11)</f>
        <v>295</v>
      </c>
      <c r="Q11" s="63" t="s">
        <v>44</v>
      </c>
      <c r="R11" s="33">
        <v>75</v>
      </c>
      <c r="S11" s="159"/>
      <c r="T11" s="64" t="s">
        <v>143</v>
      </c>
      <c r="U11" s="33">
        <v>150</v>
      </c>
      <c r="V11" s="159"/>
      <c r="W11" s="64" t="s">
        <v>143</v>
      </c>
      <c r="X11" s="33">
        <v>120</v>
      </c>
      <c r="Y11" s="159"/>
      <c r="Z11" s="63" t="s">
        <v>54</v>
      </c>
      <c r="AA11" s="52">
        <v>100</v>
      </c>
      <c r="AB11" s="159">
        <f>SUM(AA10:AA11)</f>
        <v>250</v>
      </c>
      <c r="AC11" s="64" t="s">
        <v>90</v>
      </c>
      <c r="AD11" s="33">
        <v>50</v>
      </c>
      <c r="AE11" s="159"/>
      <c r="AF11" s="64" t="s">
        <v>61</v>
      </c>
      <c r="AG11" s="33">
        <v>134</v>
      </c>
      <c r="AH11" s="159">
        <v>134</v>
      </c>
      <c r="AI11" s="64" t="s">
        <v>61</v>
      </c>
      <c r="AJ11" s="83">
        <v>200</v>
      </c>
      <c r="AK11" s="159">
        <v>200</v>
      </c>
      <c r="AL11" s="63" t="s">
        <v>54</v>
      </c>
      <c r="AM11" s="33">
        <v>284</v>
      </c>
      <c r="AN11" s="159"/>
    </row>
    <row r="12" spans="2:40">
      <c r="B12" s="142" t="s">
        <v>61</v>
      </c>
      <c r="C12" s="33">
        <v>168</v>
      </c>
      <c r="D12" s="141"/>
      <c r="E12" s="142" t="s">
        <v>60</v>
      </c>
      <c r="F12" s="33">
        <v>184</v>
      </c>
      <c r="G12" s="139">
        <v>184</v>
      </c>
      <c r="H12" s="140" t="s">
        <v>68</v>
      </c>
      <c r="I12" s="33">
        <v>176</v>
      </c>
      <c r="J12" s="157"/>
      <c r="K12" s="140" t="s">
        <v>45</v>
      </c>
      <c r="L12" s="33">
        <v>200</v>
      </c>
      <c r="M12" s="189">
        <v>200</v>
      </c>
      <c r="N12" s="142" t="s">
        <v>143</v>
      </c>
      <c r="O12" s="33">
        <v>60</v>
      </c>
      <c r="P12" s="159">
        <v>60</v>
      </c>
      <c r="Q12" s="63" t="s">
        <v>44</v>
      </c>
      <c r="R12" s="33">
        <v>200</v>
      </c>
      <c r="S12" s="159">
        <f>SUM(R11:R12)</f>
        <v>275</v>
      </c>
      <c r="T12" s="64" t="s">
        <v>143</v>
      </c>
      <c r="U12" s="33">
        <v>120</v>
      </c>
      <c r="V12" s="159">
        <f>SUM(U10:U12)</f>
        <v>330</v>
      </c>
      <c r="W12" s="64" t="s">
        <v>143</v>
      </c>
      <c r="X12" s="33">
        <v>100</v>
      </c>
      <c r="Y12" s="159"/>
      <c r="Z12" s="64" t="s">
        <v>56</v>
      </c>
      <c r="AA12" s="33">
        <v>150</v>
      </c>
      <c r="AB12" s="159"/>
      <c r="AC12" s="64" t="s">
        <v>90</v>
      </c>
      <c r="AD12" s="33">
        <v>30</v>
      </c>
      <c r="AE12" s="159"/>
      <c r="AF12" s="64" t="s">
        <v>84</v>
      </c>
      <c r="AG12" s="33">
        <v>127</v>
      </c>
      <c r="AH12" s="159">
        <v>127</v>
      </c>
      <c r="AI12" s="64" t="s">
        <v>143</v>
      </c>
      <c r="AJ12" s="83">
        <v>168</v>
      </c>
      <c r="AK12" s="159"/>
      <c r="AL12" s="63" t="s">
        <v>54</v>
      </c>
      <c r="AM12" s="33">
        <v>230</v>
      </c>
      <c r="AN12" s="159"/>
    </row>
    <row r="13" spans="2:40">
      <c r="B13" s="142" t="s">
        <v>61</v>
      </c>
      <c r="C13" s="33">
        <v>142</v>
      </c>
      <c r="D13" s="141">
        <f>SUM(C12:C13)</f>
        <v>310</v>
      </c>
      <c r="E13" s="140" t="s">
        <v>54</v>
      </c>
      <c r="F13" s="52">
        <v>71</v>
      </c>
      <c r="G13" s="139"/>
      <c r="H13" s="140" t="s">
        <v>68</v>
      </c>
      <c r="I13" s="33">
        <v>120</v>
      </c>
      <c r="J13" s="157">
        <f>SUM(I12:I13)</f>
        <v>296</v>
      </c>
      <c r="K13" s="140" t="s">
        <v>57</v>
      </c>
      <c r="L13" s="33">
        <v>150</v>
      </c>
      <c r="M13" s="189">
        <v>150</v>
      </c>
      <c r="N13" s="142" t="s">
        <v>84</v>
      </c>
      <c r="O13" s="33">
        <v>110</v>
      </c>
      <c r="P13" s="159">
        <v>110</v>
      </c>
      <c r="Q13" s="64" t="s">
        <v>61</v>
      </c>
      <c r="R13" s="33">
        <v>127</v>
      </c>
      <c r="S13" s="159">
        <v>127</v>
      </c>
      <c r="T13" s="64" t="s">
        <v>56</v>
      </c>
      <c r="U13" s="33">
        <v>150</v>
      </c>
      <c r="V13" s="159"/>
      <c r="W13" s="64" t="s">
        <v>143</v>
      </c>
      <c r="X13" s="33">
        <v>134</v>
      </c>
      <c r="Y13" s="159"/>
      <c r="Z13" s="64" t="s">
        <v>56</v>
      </c>
      <c r="AA13" s="33">
        <v>192</v>
      </c>
      <c r="AB13" s="159"/>
      <c r="AC13" s="64" t="s">
        <v>90</v>
      </c>
      <c r="AD13" s="33">
        <v>60</v>
      </c>
      <c r="AE13" s="159">
        <f>SUM(AD7:AD13)</f>
        <v>689</v>
      </c>
      <c r="AF13" s="63" t="s">
        <v>54</v>
      </c>
      <c r="AG13" s="33">
        <v>80</v>
      </c>
      <c r="AH13" s="159"/>
      <c r="AI13" s="64" t="s">
        <v>143</v>
      </c>
      <c r="AJ13" s="33">
        <v>110</v>
      </c>
      <c r="AK13" s="159">
        <f>SUM(AJ12:AJ13)</f>
        <v>278</v>
      </c>
      <c r="AL13" s="63" t="s">
        <v>54</v>
      </c>
      <c r="AM13" s="33">
        <v>230</v>
      </c>
      <c r="AN13" s="159"/>
    </row>
    <row r="14" spans="2:40">
      <c r="B14" s="142" t="s">
        <v>143</v>
      </c>
      <c r="C14" s="33">
        <v>40</v>
      </c>
      <c r="D14" s="141"/>
      <c r="E14" s="140" t="s">
        <v>54</v>
      </c>
      <c r="F14" s="33">
        <v>110</v>
      </c>
      <c r="G14" s="139">
        <f>SUM(F13:F14)</f>
        <v>181</v>
      </c>
      <c r="H14" s="142" t="s">
        <v>69</v>
      </c>
      <c r="I14" s="33">
        <v>110</v>
      </c>
      <c r="J14" s="157">
        <v>110</v>
      </c>
      <c r="K14" s="142" t="s">
        <v>41</v>
      </c>
      <c r="L14" s="60">
        <v>100</v>
      </c>
      <c r="M14" s="189">
        <v>100</v>
      </c>
      <c r="N14" s="140" t="s">
        <v>54</v>
      </c>
      <c r="O14" s="33">
        <v>159</v>
      </c>
      <c r="P14" s="159"/>
      <c r="Q14" s="64" t="s">
        <v>143</v>
      </c>
      <c r="R14" s="33">
        <v>167</v>
      </c>
      <c r="S14" s="159"/>
      <c r="T14" s="64" t="s">
        <v>56</v>
      </c>
      <c r="U14" s="33">
        <v>95</v>
      </c>
      <c r="V14" s="159"/>
      <c r="W14" s="64" t="s">
        <v>143</v>
      </c>
      <c r="X14" s="33">
        <v>120</v>
      </c>
      <c r="Y14" s="159">
        <f>SUM(X11:X14)</f>
        <v>474</v>
      </c>
      <c r="Z14" s="64" t="s">
        <v>56</v>
      </c>
      <c r="AA14" s="33">
        <v>200</v>
      </c>
      <c r="AB14" s="159">
        <f>SUM(AA12:AA14)</f>
        <v>542</v>
      </c>
      <c r="AC14" s="63" t="s">
        <v>44</v>
      </c>
      <c r="AD14" s="33">
        <v>150</v>
      </c>
      <c r="AE14" s="159"/>
      <c r="AF14" s="63" t="s">
        <v>54</v>
      </c>
      <c r="AG14" s="52">
        <v>100</v>
      </c>
      <c r="AH14" s="159">
        <f>SUM(AG13:AG14)</f>
        <v>180</v>
      </c>
      <c r="AI14" s="64" t="s">
        <v>195</v>
      </c>
      <c r="AJ14" s="52">
        <v>84</v>
      </c>
      <c r="AK14" s="159">
        <v>84</v>
      </c>
      <c r="AL14" s="63" t="s">
        <v>54</v>
      </c>
      <c r="AM14" s="33">
        <v>300</v>
      </c>
      <c r="AN14" s="159">
        <f>SUM(AM11:AM14)</f>
        <v>1044</v>
      </c>
    </row>
    <row r="15" spans="2:40">
      <c r="B15" s="142" t="s">
        <v>143</v>
      </c>
      <c r="C15" s="33">
        <v>115</v>
      </c>
      <c r="D15" s="141"/>
      <c r="E15" s="142" t="s">
        <v>56</v>
      </c>
      <c r="F15" s="112">
        <v>200</v>
      </c>
      <c r="G15" s="139"/>
      <c r="H15" s="140" t="s">
        <v>89</v>
      </c>
      <c r="I15" s="33">
        <v>80</v>
      </c>
      <c r="J15" s="157">
        <v>80</v>
      </c>
      <c r="K15" s="142" t="s">
        <v>69</v>
      </c>
      <c r="L15" s="33">
        <v>100</v>
      </c>
      <c r="M15" s="189">
        <v>100</v>
      </c>
      <c r="N15" s="140" t="s">
        <v>54</v>
      </c>
      <c r="O15" s="33">
        <v>70</v>
      </c>
      <c r="P15" s="159"/>
      <c r="Q15" s="64" t="s">
        <v>143</v>
      </c>
      <c r="R15" s="33">
        <v>90</v>
      </c>
      <c r="S15" s="159">
        <f>SUM(R14:R15)</f>
        <v>257</v>
      </c>
      <c r="T15" s="64" t="s">
        <v>56</v>
      </c>
      <c r="U15" s="33">
        <v>184</v>
      </c>
      <c r="V15" s="159"/>
      <c r="W15" s="64" t="s">
        <v>195</v>
      </c>
      <c r="X15" s="33">
        <v>84</v>
      </c>
      <c r="Y15" s="159">
        <v>84</v>
      </c>
      <c r="Z15" s="64" t="s">
        <v>42</v>
      </c>
      <c r="AA15" s="33">
        <v>110</v>
      </c>
      <c r="AB15" s="159"/>
      <c r="AC15" s="63" t="s">
        <v>44</v>
      </c>
      <c r="AD15" s="33">
        <v>100</v>
      </c>
      <c r="AE15" s="159">
        <f>SUM(AD14:AD15)</f>
        <v>250</v>
      </c>
      <c r="AF15" s="64" t="s">
        <v>56</v>
      </c>
      <c r="AG15" s="33">
        <v>200</v>
      </c>
      <c r="AH15" s="159"/>
      <c r="AI15" s="64" t="s">
        <v>84</v>
      </c>
      <c r="AJ15" s="33">
        <v>110</v>
      </c>
      <c r="AK15" s="159">
        <v>110</v>
      </c>
      <c r="AL15" s="64" t="s">
        <v>56</v>
      </c>
      <c r="AM15" s="33">
        <v>170</v>
      </c>
      <c r="AN15" s="159"/>
    </row>
    <row r="16" spans="2:40">
      <c r="B16" s="142" t="s">
        <v>143</v>
      </c>
      <c r="C16" s="33">
        <v>70</v>
      </c>
      <c r="D16" s="141"/>
      <c r="E16" s="142" t="s">
        <v>56</v>
      </c>
      <c r="F16" s="52">
        <v>100</v>
      </c>
      <c r="G16" s="139"/>
      <c r="H16" s="140" t="s">
        <v>184</v>
      </c>
      <c r="I16" s="33">
        <v>134</v>
      </c>
      <c r="J16" s="157"/>
      <c r="K16" s="140" t="s">
        <v>89</v>
      </c>
      <c r="L16" s="33">
        <v>65</v>
      </c>
      <c r="M16" s="189">
        <v>65</v>
      </c>
      <c r="N16" s="140" t="s">
        <v>54</v>
      </c>
      <c r="O16" s="33">
        <v>45</v>
      </c>
      <c r="P16" s="159"/>
      <c r="Q16" s="64" t="s">
        <v>195</v>
      </c>
      <c r="R16" s="52">
        <v>84</v>
      </c>
      <c r="S16" s="159">
        <v>84</v>
      </c>
      <c r="T16" s="64" t="s">
        <v>56</v>
      </c>
      <c r="U16" s="33">
        <v>110</v>
      </c>
      <c r="V16" s="159">
        <f>SUM(U13:U16)</f>
        <v>539</v>
      </c>
      <c r="W16" s="64" t="s">
        <v>84</v>
      </c>
      <c r="X16" s="52">
        <v>92</v>
      </c>
      <c r="Y16" s="159">
        <v>92</v>
      </c>
      <c r="Z16" s="64" t="s">
        <v>42</v>
      </c>
      <c r="AA16" s="33">
        <v>80</v>
      </c>
      <c r="AB16" s="159">
        <f>SUM(AA15:AA16)</f>
        <v>190</v>
      </c>
      <c r="AC16" s="64" t="s">
        <v>61</v>
      </c>
      <c r="AD16" s="33">
        <v>150</v>
      </c>
      <c r="AE16" s="159"/>
      <c r="AF16" s="64" t="s">
        <v>56</v>
      </c>
      <c r="AG16" s="33">
        <v>142</v>
      </c>
      <c r="AH16" s="159"/>
      <c r="AI16" s="64" t="s">
        <v>56</v>
      </c>
      <c r="AJ16" s="33">
        <v>184</v>
      </c>
      <c r="AK16" s="159"/>
      <c r="AL16" s="64" t="s">
        <v>56</v>
      </c>
      <c r="AM16" s="33">
        <v>368</v>
      </c>
      <c r="AN16" s="159">
        <f>SUM(AM15:AM16)</f>
        <v>538</v>
      </c>
    </row>
    <row r="17" spans="2:40">
      <c r="B17" s="142" t="s">
        <v>143</v>
      </c>
      <c r="C17" s="52">
        <v>50</v>
      </c>
      <c r="D17" s="141">
        <f>SUM(C14:C17)</f>
        <v>275</v>
      </c>
      <c r="E17" s="142" t="s">
        <v>56</v>
      </c>
      <c r="F17" s="52">
        <v>84</v>
      </c>
      <c r="G17" s="139"/>
      <c r="H17" s="140" t="s">
        <v>184</v>
      </c>
      <c r="I17" s="33">
        <v>40</v>
      </c>
      <c r="J17" s="157"/>
      <c r="K17" s="140" t="s">
        <v>184</v>
      </c>
      <c r="L17" s="33">
        <v>168</v>
      </c>
      <c r="M17" s="189"/>
      <c r="N17" s="140" t="s">
        <v>54</v>
      </c>
      <c r="O17" s="33">
        <v>19</v>
      </c>
      <c r="P17" s="159">
        <f>SUM(O14:O17)</f>
        <v>293</v>
      </c>
      <c r="Q17" s="64" t="s">
        <v>84</v>
      </c>
      <c r="R17" s="33">
        <v>200</v>
      </c>
      <c r="S17" s="159">
        <v>200</v>
      </c>
      <c r="T17" s="64" t="s">
        <v>42</v>
      </c>
      <c r="U17" s="33">
        <v>75</v>
      </c>
      <c r="V17" s="159"/>
      <c r="W17" s="64" t="s">
        <v>60</v>
      </c>
      <c r="X17" s="33">
        <v>200</v>
      </c>
      <c r="Y17" s="159">
        <v>200</v>
      </c>
      <c r="Z17" s="63" t="s">
        <v>57</v>
      </c>
      <c r="AA17" s="33">
        <v>127</v>
      </c>
      <c r="AB17" s="159"/>
      <c r="AC17" s="64" t="s">
        <v>61</v>
      </c>
      <c r="AD17" s="33">
        <v>134</v>
      </c>
      <c r="AE17" s="159">
        <f>SUM(AD16:AD17)</f>
        <v>284</v>
      </c>
      <c r="AF17" s="64" t="s">
        <v>56</v>
      </c>
      <c r="AG17" s="112">
        <v>200</v>
      </c>
      <c r="AH17" s="159">
        <f>SUM(AG15:AG17)</f>
        <v>542</v>
      </c>
      <c r="AI17" s="64" t="s">
        <v>56</v>
      </c>
      <c r="AJ17" s="33">
        <v>134</v>
      </c>
      <c r="AK17" s="159"/>
      <c r="AL17" s="64" t="s">
        <v>42</v>
      </c>
      <c r="AM17" s="33">
        <v>220</v>
      </c>
      <c r="AN17" s="159"/>
    </row>
    <row r="18" spans="2:40">
      <c r="B18" s="142" t="s">
        <v>84</v>
      </c>
      <c r="C18" s="33">
        <v>90</v>
      </c>
      <c r="D18" s="141">
        <v>90</v>
      </c>
      <c r="E18" s="142" t="s">
        <v>56</v>
      </c>
      <c r="F18" s="33">
        <v>150</v>
      </c>
      <c r="G18" s="139"/>
      <c r="H18" s="140" t="s">
        <v>184</v>
      </c>
      <c r="I18" s="33">
        <v>30</v>
      </c>
      <c r="J18" s="157">
        <f>SUM(I16:I18)</f>
        <v>204</v>
      </c>
      <c r="K18" s="140" t="s">
        <v>184</v>
      </c>
      <c r="L18" s="33">
        <v>40</v>
      </c>
      <c r="M18" s="189"/>
      <c r="N18" s="142" t="s">
        <v>56</v>
      </c>
      <c r="O18" s="33">
        <v>200</v>
      </c>
      <c r="P18" s="159"/>
      <c r="Q18" s="64" t="s">
        <v>60</v>
      </c>
      <c r="R18" s="33">
        <v>159</v>
      </c>
      <c r="S18" s="159">
        <v>159</v>
      </c>
      <c r="T18" s="64" t="s">
        <v>42</v>
      </c>
      <c r="U18" s="33">
        <v>80</v>
      </c>
      <c r="V18" s="159"/>
      <c r="W18" s="64" t="s">
        <v>56</v>
      </c>
      <c r="X18" s="33">
        <v>110</v>
      </c>
      <c r="Y18" s="159"/>
      <c r="Z18" s="63" t="s">
        <v>57</v>
      </c>
      <c r="AA18" s="33">
        <v>127</v>
      </c>
      <c r="AB18" s="159"/>
      <c r="AC18" s="64" t="s">
        <v>143</v>
      </c>
      <c r="AD18" s="33">
        <v>168</v>
      </c>
      <c r="AE18" s="159"/>
      <c r="AF18" s="63" t="s">
        <v>40</v>
      </c>
      <c r="AG18" s="33">
        <v>100</v>
      </c>
      <c r="AH18" s="159"/>
      <c r="AI18" s="64" t="s">
        <v>56</v>
      </c>
      <c r="AJ18" s="33">
        <v>120</v>
      </c>
      <c r="AK18" s="159"/>
      <c r="AL18" s="64" t="s">
        <v>42</v>
      </c>
      <c r="AM18" s="33">
        <v>120</v>
      </c>
      <c r="AN18" s="159"/>
    </row>
    <row r="19" spans="2:40">
      <c r="B19" s="142" t="s">
        <v>60</v>
      </c>
      <c r="C19" s="33">
        <v>184</v>
      </c>
      <c r="D19" s="141">
        <v>184</v>
      </c>
      <c r="E19" s="142" t="s">
        <v>56</v>
      </c>
      <c r="F19" s="33">
        <v>134</v>
      </c>
      <c r="G19" s="139"/>
      <c r="H19" s="142" t="s">
        <v>62</v>
      </c>
      <c r="I19" s="33">
        <v>70</v>
      </c>
      <c r="J19" s="157">
        <v>70</v>
      </c>
      <c r="K19" s="140" t="s">
        <v>184</v>
      </c>
      <c r="L19" s="33">
        <v>30</v>
      </c>
      <c r="M19" s="189">
        <f>SUM(L17:L19)</f>
        <v>238</v>
      </c>
      <c r="N19" s="142" t="s">
        <v>56</v>
      </c>
      <c r="O19" s="33">
        <v>134</v>
      </c>
      <c r="P19" s="159"/>
      <c r="Q19" s="63" t="s">
        <v>54</v>
      </c>
      <c r="R19" s="33">
        <v>50</v>
      </c>
      <c r="S19" s="159"/>
      <c r="T19" s="64" t="s">
        <v>42</v>
      </c>
      <c r="U19" s="52">
        <v>75</v>
      </c>
      <c r="V19" s="159">
        <f>SUM(U17:U19)</f>
        <v>230</v>
      </c>
      <c r="W19" s="64" t="s">
        <v>56</v>
      </c>
      <c r="X19" s="33">
        <v>100</v>
      </c>
      <c r="Y19" s="159"/>
      <c r="Z19" s="63" t="s">
        <v>57</v>
      </c>
      <c r="AA19" s="33">
        <v>150</v>
      </c>
      <c r="AB19" s="159">
        <f>SUM(AA17:AA19)</f>
        <v>404</v>
      </c>
      <c r="AC19" s="64" t="s">
        <v>143</v>
      </c>
      <c r="AD19" s="33">
        <v>105</v>
      </c>
      <c r="AE19" s="159"/>
      <c r="AF19" s="63" t="s">
        <v>40</v>
      </c>
      <c r="AG19" s="33">
        <v>200</v>
      </c>
      <c r="AH19" s="159">
        <f>SUM(AG18:AG19)</f>
        <v>300</v>
      </c>
      <c r="AI19" s="64" t="s">
        <v>56</v>
      </c>
      <c r="AJ19" s="33">
        <v>142</v>
      </c>
      <c r="AK19" s="159"/>
      <c r="AL19" s="63" t="s">
        <v>40</v>
      </c>
      <c r="AM19" s="33">
        <v>170</v>
      </c>
      <c r="AN19" s="159"/>
    </row>
    <row r="20" spans="2:40">
      <c r="B20" s="140" t="s">
        <v>54</v>
      </c>
      <c r="C20" s="33">
        <v>6</v>
      </c>
      <c r="D20" s="141">
        <v>6</v>
      </c>
      <c r="E20" s="142" t="s">
        <v>56</v>
      </c>
      <c r="F20" s="33">
        <v>70</v>
      </c>
      <c r="G20" s="139">
        <f>SUM(F15:F20)</f>
        <v>738</v>
      </c>
      <c r="H20" s="142" t="s">
        <v>140</v>
      </c>
      <c r="I20" s="33">
        <v>184</v>
      </c>
      <c r="J20" s="157">
        <v>184</v>
      </c>
      <c r="K20" s="142" t="s">
        <v>62</v>
      </c>
      <c r="L20" s="33">
        <v>90</v>
      </c>
      <c r="M20" s="189">
        <v>90</v>
      </c>
      <c r="N20" s="142" t="s">
        <v>56</v>
      </c>
      <c r="O20" s="33">
        <v>30</v>
      </c>
      <c r="P20" s="159"/>
      <c r="Q20" s="63" t="s">
        <v>54</v>
      </c>
      <c r="R20" s="33">
        <v>18</v>
      </c>
      <c r="S20" s="159"/>
      <c r="T20" s="63" t="s">
        <v>40</v>
      </c>
      <c r="U20" s="33">
        <v>120</v>
      </c>
      <c r="V20" s="159"/>
      <c r="W20" s="64" t="s">
        <v>56</v>
      </c>
      <c r="X20" s="33">
        <v>200</v>
      </c>
      <c r="Y20" s="159"/>
      <c r="Z20" s="64" t="s">
        <v>41</v>
      </c>
      <c r="AA20" s="33">
        <v>150</v>
      </c>
      <c r="AB20" s="159">
        <v>150</v>
      </c>
      <c r="AC20" s="64" t="s">
        <v>143</v>
      </c>
      <c r="AD20" s="33">
        <v>70</v>
      </c>
      <c r="AE20" s="159">
        <f>SUM(AD18:AD20)</f>
        <v>343</v>
      </c>
      <c r="AF20" s="63" t="s">
        <v>45</v>
      </c>
      <c r="AG20" s="33">
        <v>70</v>
      </c>
      <c r="AH20" s="159"/>
      <c r="AI20" s="64" t="s">
        <v>56</v>
      </c>
      <c r="AJ20" s="33">
        <v>142</v>
      </c>
      <c r="AK20" s="159"/>
      <c r="AL20" s="63" t="s">
        <v>40</v>
      </c>
      <c r="AM20" s="33">
        <v>368</v>
      </c>
      <c r="AN20" s="159">
        <f>SUM(AM19:AM20)</f>
        <v>538</v>
      </c>
    </row>
    <row r="21" spans="2:40">
      <c r="B21" s="142" t="s">
        <v>56</v>
      </c>
      <c r="C21" s="33">
        <v>120</v>
      </c>
      <c r="D21" s="141"/>
      <c r="E21" s="142" t="s">
        <v>42</v>
      </c>
      <c r="F21" s="52">
        <v>45</v>
      </c>
      <c r="G21" s="139"/>
      <c r="H21" s="140" t="s">
        <v>189</v>
      </c>
      <c r="I21" s="33">
        <v>50</v>
      </c>
      <c r="J21" s="151">
        <v>50</v>
      </c>
      <c r="K21" s="142" t="s">
        <v>140</v>
      </c>
      <c r="L21" s="33">
        <v>184</v>
      </c>
      <c r="M21" s="189">
        <v>184</v>
      </c>
      <c r="N21" s="142" t="s">
        <v>56</v>
      </c>
      <c r="O21" s="33">
        <v>168</v>
      </c>
      <c r="P21" s="159"/>
      <c r="Q21" s="63" t="s">
        <v>54</v>
      </c>
      <c r="R21" s="52">
        <v>96</v>
      </c>
      <c r="S21" s="159">
        <f>SUM(R19:R21)</f>
        <v>164</v>
      </c>
      <c r="T21" s="63" t="s">
        <v>40</v>
      </c>
      <c r="U21" s="33">
        <v>200</v>
      </c>
      <c r="V21" s="159">
        <f>SUM(U20:U21)</f>
        <v>320</v>
      </c>
      <c r="W21" s="64" t="s">
        <v>56</v>
      </c>
      <c r="X21" s="33">
        <v>184</v>
      </c>
      <c r="Y21" s="159"/>
      <c r="Z21" s="63" t="s">
        <v>68</v>
      </c>
      <c r="AA21" s="33">
        <v>127</v>
      </c>
      <c r="AB21" s="159"/>
      <c r="AC21" s="64" t="s">
        <v>195</v>
      </c>
      <c r="AD21" s="52">
        <v>79.5</v>
      </c>
      <c r="AE21" s="159">
        <v>79.5</v>
      </c>
      <c r="AF21" s="63" t="s">
        <v>45</v>
      </c>
      <c r="AG21" s="33">
        <v>184</v>
      </c>
      <c r="AH21" s="159">
        <f>SUM(AG20:AG21)</f>
        <v>254</v>
      </c>
      <c r="AI21" s="64" t="s">
        <v>56</v>
      </c>
      <c r="AJ21" s="33">
        <v>200</v>
      </c>
      <c r="AK21" s="159">
        <f>SUM(AJ16:AJ21)</f>
        <v>922</v>
      </c>
      <c r="AL21" s="63" t="s">
        <v>57</v>
      </c>
      <c r="AM21" s="33">
        <v>400</v>
      </c>
      <c r="AN21" s="159"/>
    </row>
    <row r="22" spans="2:40" ht="15.75" thickBot="1">
      <c r="B22" s="142" t="s">
        <v>56</v>
      </c>
      <c r="C22" s="33">
        <v>16</v>
      </c>
      <c r="D22" s="141"/>
      <c r="E22" s="142" t="s">
        <v>42</v>
      </c>
      <c r="F22" s="33">
        <v>60</v>
      </c>
      <c r="G22" s="139">
        <f>SUM(F21:F22)</f>
        <v>105</v>
      </c>
      <c r="H22" s="143" t="s">
        <v>215</v>
      </c>
      <c r="I22" s="202">
        <v>100</v>
      </c>
      <c r="J22" s="201">
        <v>100</v>
      </c>
      <c r="K22" s="140" t="s">
        <v>189</v>
      </c>
      <c r="L22" s="33">
        <v>120</v>
      </c>
      <c r="M22" s="157"/>
      <c r="N22" s="142" t="s">
        <v>56</v>
      </c>
      <c r="O22" s="33">
        <v>105</v>
      </c>
      <c r="P22" s="159">
        <f>SUM(O18:O22)</f>
        <v>637</v>
      </c>
      <c r="Q22" s="64" t="s">
        <v>56</v>
      </c>
      <c r="R22" s="33">
        <v>35</v>
      </c>
      <c r="S22" s="159"/>
      <c r="T22" s="63" t="s">
        <v>45</v>
      </c>
      <c r="U22" s="33">
        <v>150</v>
      </c>
      <c r="V22" s="159">
        <v>150</v>
      </c>
      <c r="W22" s="64" t="s">
        <v>56</v>
      </c>
      <c r="X22" s="33">
        <v>184</v>
      </c>
      <c r="Y22" s="159"/>
      <c r="Z22" s="63" t="s">
        <v>68</v>
      </c>
      <c r="AA22" s="33">
        <v>200</v>
      </c>
      <c r="AB22" s="159"/>
      <c r="AC22" s="64" t="s">
        <v>84</v>
      </c>
      <c r="AD22" s="33">
        <v>90</v>
      </c>
      <c r="AE22" s="159">
        <v>90</v>
      </c>
      <c r="AF22" s="63" t="s">
        <v>57</v>
      </c>
      <c r="AG22" s="33">
        <v>150</v>
      </c>
      <c r="AH22" s="159"/>
      <c r="AI22" s="64" t="s">
        <v>42</v>
      </c>
      <c r="AJ22" s="52">
        <v>75</v>
      </c>
      <c r="AK22" s="159"/>
      <c r="AL22" s="63" t="s">
        <v>57</v>
      </c>
      <c r="AM22" s="33">
        <v>284</v>
      </c>
      <c r="AN22" s="159"/>
    </row>
    <row r="23" spans="2:40">
      <c r="B23" s="142" t="s">
        <v>56</v>
      </c>
      <c r="C23" s="33">
        <v>12</v>
      </c>
      <c r="D23" s="141"/>
      <c r="E23" s="140" t="s">
        <v>40</v>
      </c>
      <c r="F23" s="112">
        <v>92</v>
      </c>
      <c r="G23" s="139"/>
      <c r="H23" s="125"/>
      <c r="I23" s="126"/>
      <c r="K23" s="140" t="s">
        <v>189</v>
      </c>
      <c r="L23" s="33">
        <v>110</v>
      </c>
      <c r="M23" s="157"/>
      <c r="N23" s="142" t="s">
        <v>42</v>
      </c>
      <c r="O23" s="33">
        <v>80</v>
      </c>
      <c r="P23" s="159">
        <v>80</v>
      </c>
      <c r="Q23" s="64" t="s">
        <v>56</v>
      </c>
      <c r="R23" s="33">
        <v>184</v>
      </c>
      <c r="S23" s="159"/>
      <c r="T23" s="63" t="s">
        <v>57</v>
      </c>
      <c r="U23" s="33">
        <v>75</v>
      </c>
      <c r="V23" s="159"/>
      <c r="W23" s="64" t="s">
        <v>56</v>
      </c>
      <c r="X23" s="52">
        <v>100</v>
      </c>
      <c r="Y23" s="159"/>
      <c r="Z23" s="63" t="s">
        <v>68</v>
      </c>
      <c r="AA23" s="33">
        <v>168</v>
      </c>
      <c r="AB23" s="159">
        <f>SUM(AA21:AA23)</f>
        <v>495</v>
      </c>
      <c r="AC23" s="64" t="s">
        <v>60</v>
      </c>
      <c r="AD23" s="33">
        <v>184</v>
      </c>
      <c r="AE23" s="159">
        <v>184</v>
      </c>
      <c r="AF23" s="63" t="s">
        <v>57</v>
      </c>
      <c r="AG23" s="33">
        <v>90</v>
      </c>
      <c r="AH23" s="159"/>
      <c r="AI23" s="64" t="s">
        <v>42</v>
      </c>
      <c r="AJ23" s="33">
        <v>100</v>
      </c>
      <c r="AK23" s="159"/>
      <c r="AL23" s="63" t="s">
        <v>57</v>
      </c>
      <c r="AM23" s="33">
        <v>200</v>
      </c>
      <c r="AN23" s="159"/>
    </row>
    <row r="24" spans="2:40">
      <c r="B24" s="142" t="s">
        <v>56</v>
      </c>
      <c r="C24" s="33">
        <v>168</v>
      </c>
      <c r="D24" s="141"/>
      <c r="E24" s="140" t="s">
        <v>40</v>
      </c>
      <c r="F24" s="112">
        <v>200</v>
      </c>
      <c r="G24" s="139"/>
      <c r="H24" s="125"/>
      <c r="I24" s="126"/>
      <c r="K24" s="140" t="s">
        <v>189</v>
      </c>
      <c r="L24" s="33">
        <v>50</v>
      </c>
      <c r="M24" s="151">
        <f>SUM(L22:L24)</f>
        <v>280</v>
      </c>
      <c r="N24" s="140" t="s">
        <v>40</v>
      </c>
      <c r="O24" s="112">
        <v>134</v>
      </c>
      <c r="P24" s="159"/>
      <c r="Q24" s="64" t="s">
        <v>56</v>
      </c>
      <c r="R24" s="33">
        <v>120</v>
      </c>
      <c r="S24" s="159"/>
      <c r="T24" s="63" t="s">
        <v>57</v>
      </c>
      <c r="U24" s="33">
        <v>184</v>
      </c>
      <c r="V24" s="159"/>
      <c r="W24" s="64" t="s">
        <v>56</v>
      </c>
      <c r="X24" s="33">
        <v>200</v>
      </c>
      <c r="Y24" s="159">
        <f>SUM(X18:X24)</f>
        <v>1078</v>
      </c>
      <c r="Z24" s="63" t="s">
        <v>43</v>
      </c>
      <c r="AA24" s="33">
        <v>168</v>
      </c>
      <c r="AB24" s="159">
        <v>168</v>
      </c>
      <c r="AC24" s="64" t="s">
        <v>56</v>
      </c>
      <c r="AD24" s="33">
        <v>120</v>
      </c>
      <c r="AE24" s="159"/>
      <c r="AF24" s="63" t="s">
        <v>57</v>
      </c>
      <c r="AG24" s="33">
        <v>80</v>
      </c>
      <c r="AH24" s="159"/>
      <c r="AI24" s="64" t="s">
        <v>42</v>
      </c>
      <c r="AJ24" s="33">
        <v>50</v>
      </c>
      <c r="AK24" s="159">
        <f>SUM(AJ22:AJ24)</f>
        <v>225</v>
      </c>
      <c r="AL24" s="63" t="s">
        <v>57</v>
      </c>
      <c r="AM24" s="33">
        <v>400</v>
      </c>
      <c r="AN24" s="159">
        <f>SUM(AM21:AM24)</f>
        <v>1284</v>
      </c>
    </row>
    <row r="25" spans="2:40" ht="15.75" thickBot="1">
      <c r="B25" s="142" t="s">
        <v>56</v>
      </c>
      <c r="C25" s="33">
        <v>134</v>
      </c>
      <c r="D25" s="141"/>
      <c r="E25" s="140" t="s">
        <v>40</v>
      </c>
      <c r="F25" s="33">
        <v>100</v>
      </c>
      <c r="G25" s="139">
        <f>SUM(F23:F25)</f>
        <v>392</v>
      </c>
      <c r="H25" s="125"/>
      <c r="I25" s="126"/>
      <c r="K25" s="143" t="s">
        <v>215</v>
      </c>
      <c r="L25" s="202">
        <v>92</v>
      </c>
      <c r="M25" s="201">
        <v>92</v>
      </c>
      <c r="N25" s="140" t="s">
        <v>40</v>
      </c>
      <c r="O25" s="112">
        <v>184</v>
      </c>
      <c r="P25" s="159"/>
      <c r="Q25" s="64" t="s">
        <v>56</v>
      </c>
      <c r="R25" s="33">
        <v>167</v>
      </c>
      <c r="S25" s="159"/>
      <c r="T25" s="63" t="s">
        <v>57</v>
      </c>
      <c r="U25" s="33">
        <v>110</v>
      </c>
      <c r="V25" s="159"/>
      <c r="W25" s="64" t="s">
        <v>42</v>
      </c>
      <c r="X25" s="33">
        <v>90</v>
      </c>
      <c r="Y25" s="159"/>
      <c r="Z25" s="64" t="s">
        <v>39</v>
      </c>
      <c r="AA25" s="112">
        <v>100</v>
      </c>
      <c r="AB25" s="159">
        <v>100</v>
      </c>
      <c r="AC25" s="64" t="s">
        <v>56</v>
      </c>
      <c r="AD25" s="33">
        <v>120</v>
      </c>
      <c r="AE25" s="159">
        <f>SUM(AD24:AD25)</f>
        <v>240</v>
      </c>
      <c r="AF25" s="63" t="s">
        <v>57</v>
      </c>
      <c r="AG25" s="33">
        <v>127</v>
      </c>
      <c r="AH25" s="159">
        <f>SUM(AG22:AG25)</f>
        <v>447</v>
      </c>
      <c r="AI25" s="63" t="s">
        <v>40</v>
      </c>
      <c r="AJ25" s="33">
        <v>200</v>
      </c>
      <c r="AK25" s="159"/>
      <c r="AL25" s="64" t="s">
        <v>41</v>
      </c>
      <c r="AM25" s="33">
        <v>400</v>
      </c>
      <c r="AN25" s="159"/>
    </row>
    <row r="26" spans="2:40">
      <c r="B26" s="142" t="s">
        <v>56</v>
      </c>
      <c r="C26" s="33">
        <v>168</v>
      </c>
      <c r="D26" s="141"/>
      <c r="E26" s="140" t="s">
        <v>45</v>
      </c>
      <c r="F26" s="33">
        <v>120</v>
      </c>
      <c r="G26" s="139">
        <v>120</v>
      </c>
      <c r="H26" s="125"/>
      <c r="I26" s="126"/>
      <c r="K26" s="125"/>
      <c r="L26" s="126"/>
      <c r="N26" s="140" t="s">
        <v>40</v>
      </c>
      <c r="O26" s="112">
        <v>150</v>
      </c>
      <c r="P26" s="159"/>
      <c r="Q26" s="64" t="s">
        <v>56</v>
      </c>
      <c r="R26" s="33">
        <v>200</v>
      </c>
      <c r="S26" s="159">
        <f>SUM(R22:R26)</f>
        <v>706</v>
      </c>
      <c r="T26" s="63" t="s">
        <v>57</v>
      </c>
      <c r="U26" s="52">
        <v>96</v>
      </c>
      <c r="V26" s="159">
        <f>SUM(U23:U26)</f>
        <v>465</v>
      </c>
      <c r="W26" s="64" t="s">
        <v>42</v>
      </c>
      <c r="X26" s="33">
        <v>115</v>
      </c>
      <c r="Y26" s="159"/>
      <c r="Z26" s="63" t="s">
        <v>59</v>
      </c>
      <c r="AA26" s="33">
        <v>192</v>
      </c>
      <c r="AB26" s="159">
        <v>192</v>
      </c>
      <c r="AC26" s="64" t="s">
        <v>42</v>
      </c>
      <c r="AD26" s="33">
        <v>85</v>
      </c>
      <c r="AE26" s="159"/>
      <c r="AF26" s="64" t="s">
        <v>41</v>
      </c>
      <c r="AG26" s="33">
        <v>176</v>
      </c>
      <c r="AH26" s="159">
        <v>176</v>
      </c>
      <c r="AI26" s="63" t="s">
        <v>40</v>
      </c>
      <c r="AJ26" s="33">
        <v>150.69999999999999</v>
      </c>
      <c r="AK26" s="159">
        <f>SUM(AJ25:AJ26)</f>
        <v>350.7</v>
      </c>
      <c r="AL26" s="64" t="s">
        <v>41</v>
      </c>
      <c r="AM26" s="33">
        <v>400</v>
      </c>
      <c r="AN26" s="159"/>
    </row>
    <row r="27" spans="2:40">
      <c r="B27" s="142" t="s">
        <v>56</v>
      </c>
      <c r="C27" s="33">
        <v>150</v>
      </c>
      <c r="D27" s="141"/>
      <c r="E27" s="140" t="s">
        <v>57</v>
      </c>
      <c r="F27" s="52">
        <v>92</v>
      </c>
      <c r="G27" s="139"/>
      <c r="H27" s="125"/>
      <c r="I27" s="127"/>
      <c r="K27" s="125"/>
      <c r="L27" s="127"/>
      <c r="N27" s="140" t="s">
        <v>40</v>
      </c>
      <c r="O27" s="112">
        <v>200</v>
      </c>
      <c r="P27" s="151"/>
      <c r="Q27" s="64" t="s">
        <v>42</v>
      </c>
      <c r="R27" s="33">
        <v>20</v>
      </c>
      <c r="S27" s="159">
        <v>20</v>
      </c>
      <c r="T27" s="64" t="s">
        <v>41</v>
      </c>
      <c r="U27" s="33">
        <v>168</v>
      </c>
      <c r="V27" s="159"/>
      <c r="W27" s="64" t="s">
        <v>42</v>
      </c>
      <c r="X27" s="33">
        <v>100</v>
      </c>
      <c r="Y27" s="159">
        <f>SUM(X25:X27)</f>
        <v>305</v>
      </c>
      <c r="Z27" s="63" t="s">
        <v>58</v>
      </c>
      <c r="AA27" s="33">
        <v>192</v>
      </c>
      <c r="AB27" s="159">
        <v>192</v>
      </c>
      <c r="AC27" s="64" t="s">
        <v>42</v>
      </c>
      <c r="AD27" s="33">
        <v>50</v>
      </c>
      <c r="AE27" s="159">
        <f>SUM(AD26:AD27)</f>
        <v>135</v>
      </c>
      <c r="AF27" s="63" t="s">
        <v>68</v>
      </c>
      <c r="AG27" s="33">
        <v>168</v>
      </c>
      <c r="AH27" s="159"/>
      <c r="AI27" s="63" t="s">
        <v>45</v>
      </c>
      <c r="AJ27" s="33">
        <v>200</v>
      </c>
      <c r="AK27" s="159">
        <v>200</v>
      </c>
      <c r="AL27" s="63" t="s">
        <v>43</v>
      </c>
      <c r="AM27" s="33">
        <v>400</v>
      </c>
      <c r="AN27" s="159"/>
    </row>
    <row r="28" spans="2:40">
      <c r="B28" s="142" t="s">
        <v>56</v>
      </c>
      <c r="C28" s="52">
        <v>75</v>
      </c>
      <c r="D28" s="141"/>
      <c r="E28" s="140" t="s">
        <v>57</v>
      </c>
      <c r="F28" s="33">
        <v>80</v>
      </c>
      <c r="G28" s="139">
        <f>SUM(F27:F28)</f>
        <v>172</v>
      </c>
      <c r="H28" s="125"/>
      <c r="I28" s="126"/>
      <c r="K28" s="125"/>
      <c r="L28" s="126"/>
      <c r="N28" s="140" t="s">
        <v>40</v>
      </c>
      <c r="O28" s="112">
        <v>120</v>
      </c>
      <c r="P28" s="151"/>
      <c r="Q28" s="63" t="s">
        <v>40</v>
      </c>
      <c r="R28" s="33">
        <v>127</v>
      </c>
      <c r="S28" s="159"/>
      <c r="T28" s="64" t="s">
        <v>41</v>
      </c>
      <c r="U28" s="112">
        <v>100</v>
      </c>
      <c r="V28" s="159">
        <f>SUM(U27:U28)</f>
        <v>268</v>
      </c>
      <c r="W28" s="64" t="s">
        <v>41</v>
      </c>
      <c r="X28" s="33">
        <v>168</v>
      </c>
      <c r="Y28" s="159"/>
      <c r="Z28" s="64" t="s">
        <v>167</v>
      </c>
      <c r="AA28" s="52">
        <v>92</v>
      </c>
      <c r="AB28" s="159">
        <v>92</v>
      </c>
      <c r="AC28" s="63" t="s">
        <v>40</v>
      </c>
      <c r="AD28" s="33">
        <v>200</v>
      </c>
      <c r="AE28" s="159"/>
      <c r="AF28" s="63" t="s">
        <v>68</v>
      </c>
      <c r="AG28" s="83">
        <v>120</v>
      </c>
      <c r="AH28" s="159">
        <f>SUM(AG27:AG28)</f>
        <v>288</v>
      </c>
      <c r="AI28" s="63" t="s">
        <v>57</v>
      </c>
      <c r="AJ28" s="33">
        <v>90</v>
      </c>
      <c r="AK28" s="159"/>
      <c r="AL28" s="64" t="s">
        <v>69</v>
      </c>
      <c r="AM28" s="112">
        <v>400</v>
      </c>
      <c r="AN28" s="159"/>
    </row>
    <row r="29" spans="2:40">
      <c r="B29" s="142" t="s">
        <v>56</v>
      </c>
      <c r="C29" s="33">
        <v>192</v>
      </c>
      <c r="D29" s="141">
        <f>SUM(C21:C29)</f>
        <v>1035</v>
      </c>
      <c r="E29" s="142" t="s">
        <v>41</v>
      </c>
      <c r="F29" s="112">
        <v>100</v>
      </c>
      <c r="G29" s="139">
        <v>100</v>
      </c>
      <c r="H29" s="125"/>
      <c r="I29" s="126"/>
      <c r="K29" s="125"/>
      <c r="L29" s="126"/>
      <c r="N29" s="140" t="s">
        <v>40</v>
      </c>
      <c r="O29" s="112">
        <v>16</v>
      </c>
      <c r="P29" s="151"/>
      <c r="Q29" s="63" t="s">
        <v>40</v>
      </c>
      <c r="R29" s="60">
        <v>200</v>
      </c>
      <c r="S29" s="159"/>
      <c r="T29" s="63" t="s">
        <v>68</v>
      </c>
      <c r="U29" s="33">
        <v>184</v>
      </c>
      <c r="V29" s="159"/>
      <c r="W29" s="64" t="s">
        <v>41</v>
      </c>
      <c r="X29" s="83">
        <v>100</v>
      </c>
      <c r="Y29" s="159">
        <f>SUM(X28:X29)</f>
        <v>268</v>
      </c>
      <c r="Z29" s="63" t="s">
        <v>184</v>
      </c>
      <c r="AA29" s="33">
        <v>110</v>
      </c>
      <c r="AB29" s="159"/>
      <c r="AC29" s="63" t="s">
        <v>40</v>
      </c>
      <c r="AD29" s="33">
        <v>80</v>
      </c>
      <c r="AE29" s="159">
        <f>SUM(AD28:AD29)</f>
        <v>280</v>
      </c>
      <c r="AF29" s="63" t="s">
        <v>43</v>
      </c>
      <c r="AG29" s="83">
        <v>120</v>
      </c>
      <c r="AH29" s="159">
        <v>120</v>
      </c>
      <c r="AI29" s="63" t="s">
        <v>57</v>
      </c>
      <c r="AJ29" s="33">
        <v>150.69999999999999</v>
      </c>
      <c r="AK29" s="159"/>
      <c r="AL29" s="64" t="s">
        <v>69</v>
      </c>
      <c r="AM29" s="33">
        <v>368</v>
      </c>
      <c r="AN29" s="159"/>
    </row>
    <row r="30" spans="2:40">
      <c r="B30" s="142" t="s">
        <v>42</v>
      </c>
      <c r="C30" s="33">
        <v>18</v>
      </c>
      <c r="D30" s="141"/>
      <c r="E30" s="140" t="s">
        <v>68</v>
      </c>
      <c r="F30" s="33">
        <v>200</v>
      </c>
      <c r="G30" s="139"/>
      <c r="H30" s="125"/>
      <c r="I30" s="126"/>
      <c r="K30" s="125"/>
      <c r="L30" s="126"/>
      <c r="N30" s="140" t="s">
        <v>40</v>
      </c>
      <c r="O30" s="112">
        <v>14</v>
      </c>
      <c r="P30" s="151"/>
      <c r="Q30" s="63" t="s">
        <v>40</v>
      </c>
      <c r="R30" s="60">
        <v>200</v>
      </c>
      <c r="S30" s="159">
        <f>SUM(R28:R30)</f>
        <v>527</v>
      </c>
      <c r="T30" s="63" t="s">
        <v>68</v>
      </c>
      <c r="U30" s="33">
        <v>168</v>
      </c>
      <c r="V30" s="159">
        <f>SUM(U29:U30)</f>
        <v>352</v>
      </c>
      <c r="W30" s="64" t="s">
        <v>69</v>
      </c>
      <c r="X30" s="83">
        <v>168</v>
      </c>
      <c r="Y30" s="159"/>
      <c r="Z30" s="63" t="s">
        <v>184</v>
      </c>
      <c r="AA30" s="33">
        <v>95</v>
      </c>
      <c r="AB30" s="159">
        <f>SUM(AA29:AA30)</f>
        <v>205</v>
      </c>
      <c r="AC30" s="63" t="s">
        <v>45</v>
      </c>
      <c r="AD30" s="33">
        <v>192</v>
      </c>
      <c r="AE30" s="159">
        <v>192</v>
      </c>
      <c r="AF30" s="64" t="s">
        <v>69</v>
      </c>
      <c r="AG30" s="83">
        <v>110</v>
      </c>
      <c r="AH30" s="159"/>
      <c r="AI30" s="63" t="s">
        <v>57</v>
      </c>
      <c r="AJ30" s="33">
        <v>150.69999999999999</v>
      </c>
      <c r="AK30" s="159"/>
      <c r="AL30" s="64" t="s">
        <v>69</v>
      </c>
      <c r="AM30" s="33">
        <v>268</v>
      </c>
      <c r="AN30" s="159"/>
    </row>
    <row r="31" spans="2:40">
      <c r="B31" s="142" t="s">
        <v>42</v>
      </c>
      <c r="C31" s="33">
        <v>60</v>
      </c>
      <c r="D31" s="141"/>
      <c r="E31" s="140" t="s">
        <v>68</v>
      </c>
      <c r="F31" s="33">
        <v>184</v>
      </c>
      <c r="G31" s="139">
        <f>SUM(F30:F31)</f>
        <v>384</v>
      </c>
      <c r="H31" s="125"/>
      <c r="I31" s="126"/>
      <c r="K31" s="125"/>
      <c r="L31" s="126"/>
      <c r="N31" s="140" t="s">
        <v>40</v>
      </c>
      <c r="O31" s="112">
        <v>12</v>
      </c>
      <c r="P31" s="151">
        <f>SUM(O24:O31)</f>
        <v>830</v>
      </c>
      <c r="Q31" s="63" t="s">
        <v>45</v>
      </c>
      <c r="R31" s="33">
        <v>134</v>
      </c>
      <c r="S31" s="159"/>
      <c r="T31" s="64" t="s">
        <v>69</v>
      </c>
      <c r="U31" s="33">
        <v>120</v>
      </c>
      <c r="V31" s="159"/>
      <c r="W31" s="64" t="s">
        <v>69</v>
      </c>
      <c r="X31" s="33">
        <v>150</v>
      </c>
      <c r="Y31" s="159"/>
      <c r="Z31" s="64" t="s">
        <v>140</v>
      </c>
      <c r="AA31" s="33">
        <v>184</v>
      </c>
      <c r="AB31" s="159">
        <v>184</v>
      </c>
      <c r="AC31" s="63" t="s">
        <v>57</v>
      </c>
      <c r="AD31" s="33">
        <v>134</v>
      </c>
      <c r="AE31" s="159"/>
      <c r="AF31" s="64" t="s">
        <v>69</v>
      </c>
      <c r="AG31" s="83">
        <v>90</v>
      </c>
      <c r="AH31" s="159"/>
      <c r="AI31" s="63" t="s">
        <v>57</v>
      </c>
      <c r="AJ31" s="33">
        <v>80</v>
      </c>
      <c r="AK31" s="159">
        <f>SUM(AJ28:AJ31)</f>
        <v>471.4</v>
      </c>
      <c r="AL31" s="64" t="s">
        <v>69</v>
      </c>
      <c r="AM31" s="33">
        <v>336</v>
      </c>
      <c r="AN31" s="159">
        <f>SUM(AM28:AM31)</f>
        <v>1372</v>
      </c>
    </row>
    <row r="32" spans="2:40">
      <c r="B32" s="142" t="s">
        <v>42</v>
      </c>
      <c r="C32" s="52">
        <v>100</v>
      </c>
      <c r="D32" s="141">
        <f>SUM(C30:C32)</f>
        <v>178</v>
      </c>
      <c r="E32" s="140" t="s">
        <v>43</v>
      </c>
      <c r="F32" s="33">
        <v>80</v>
      </c>
      <c r="G32" s="139">
        <v>80</v>
      </c>
      <c r="H32" s="125"/>
      <c r="I32" s="126"/>
      <c r="K32" s="125"/>
      <c r="L32" s="126"/>
      <c r="N32" s="140" t="s">
        <v>45</v>
      </c>
      <c r="O32" s="33">
        <v>19</v>
      </c>
      <c r="P32" s="151"/>
      <c r="Q32" s="63" t="s">
        <v>45</v>
      </c>
      <c r="R32" s="33">
        <v>20</v>
      </c>
      <c r="S32" s="159">
        <v>154</v>
      </c>
      <c r="T32" s="64" t="s">
        <v>69</v>
      </c>
      <c r="U32" s="33">
        <v>110</v>
      </c>
      <c r="V32" s="159"/>
      <c r="W32" s="64" t="s">
        <v>69</v>
      </c>
      <c r="X32" s="33">
        <v>200</v>
      </c>
      <c r="Y32" s="159"/>
      <c r="Z32" s="63" t="s">
        <v>189</v>
      </c>
      <c r="AA32" s="33">
        <v>184</v>
      </c>
      <c r="AB32" s="159"/>
      <c r="AC32" s="63" t="s">
        <v>57</v>
      </c>
      <c r="AD32" s="33">
        <v>110</v>
      </c>
      <c r="AE32" s="159"/>
      <c r="AF32" s="64" t="s">
        <v>69</v>
      </c>
      <c r="AG32" s="33">
        <v>150</v>
      </c>
      <c r="AH32" s="159"/>
      <c r="AI32" s="64" t="s">
        <v>41</v>
      </c>
      <c r="AJ32" s="33">
        <v>150</v>
      </c>
      <c r="AK32" s="159"/>
      <c r="AL32" s="63" t="s">
        <v>89</v>
      </c>
      <c r="AM32" s="33">
        <v>300</v>
      </c>
      <c r="AN32" s="159"/>
    </row>
    <row r="33" spans="2:40">
      <c r="B33" s="140" t="s">
        <v>40</v>
      </c>
      <c r="C33" s="33">
        <v>50</v>
      </c>
      <c r="D33" s="141"/>
      <c r="E33" s="142" t="s">
        <v>69</v>
      </c>
      <c r="F33" s="52">
        <v>84</v>
      </c>
      <c r="G33" s="139"/>
      <c r="H33" s="125"/>
      <c r="I33" s="127"/>
      <c r="K33" s="125"/>
      <c r="L33" s="127"/>
      <c r="N33" s="140" t="s">
        <v>45</v>
      </c>
      <c r="O33" s="33">
        <v>70</v>
      </c>
      <c r="P33" s="151">
        <f>SUM(O32:O33)</f>
        <v>89</v>
      </c>
      <c r="Q33" s="63" t="s">
        <v>57</v>
      </c>
      <c r="R33" s="33">
        <v>110</v>
      </c>
      <c r="S33" s="159"/>
      <c r="T33" s="64" t="s">
        <v>69</v>
      </c>
      <c r="U33" s="52">
        <v>96</v>
      </c>
      <c r="V33" s="159"/>
      <c r="W33" s="64" t="s">
        <v>69</v>
      </c>
      <c r="X33" s="52">
        <v>100</v>
      </c>
      <c r="Y33" s="159">
        <f>SUM(X30:X33)</f>
        <v>618</v>
      </c>
      <c r="Z33" s="63" t="s">
        <v>189</v>
      </c>
      <c r="AA33" s="33">
        <v>95</v>
      </c>
      <c r="AB33" s="159"/>
      <c r="AC33" s="63" t="s">
        <v>57</v>
      </c>
      <c r="AD33" s="33">
        <v>168</v>
      </c>
      <c r="AE33" s="159"/>
      <c r="AF33" s="64" t="s">
        <v>69</v>
      </c>
      <c r="AG33" s="112">
        <v>100</v>
      </c>
      <c r="AH33" s="159">
        <f>SUM(AG30:AG33)</f>
        <v>450</v>
      </c>
      <c r="AI33" s="64" t="s">
        <v>41</v>
      </c>
      <c r="AJ33" s="112">
        <v>100</v>
      </c>
      <c r="AK33" s="159">
        <f>SUM(AJ32:AJ33)</f>
        <v>250</v>
      </c>
      <c r="AL33" s="64" t="s">
        <v>39</v>
      </c>
      <c r="AM33" s="112">
        <v>400</v>
      </c>
      <c r="AN33" s="159"/>
    </row>
    <row r="34" spans="2:40">
      <c r="B34" s="140" t="s">
        <v>40</v>
      </c>
      <c r="C34" s="33">
        <v>10</v>
      </c>
      <c r="D34" s="141"/>
      <c r="E34" s="142" t="s">
        <v>69</v>
      </c>
      <c r="F34" s="52">
        <v>57.5</v>
      </c>
      <c r="G34" s="139"/>
      <c r="H34" s="125"/>
      <c r="I34" s="127"/>
      <c r="K34" s="125"/>
      <c r="L34" s="127"/>
      <c r="N34" s="140" t="s">
        <v>57</v>
      </c>
      <c r="O34" s="33">
        <v>90</v>
      </c>
      <c r="P34" s="151"/>
      <c r="Q34" s="63" t="s">
        <v>57</v>
      </c>
      <c r="R34" s="33">
        <v>95</v>
      </c>
      <c r="S34" s="159"/>
      <c r="T34" s="64" t="s">
        <v>69</v>
      </c>
      <c r="U34" s="52">
        <v>92</v>
      </c>
      <c r="V34" s="159">
        <f>SUM(U31:U34)</f>
        <v>418</v>
      </c>
      <c r="W34" s="64" t="s">
        <v>39</v>
      </c>
      <c r="X34" s="52">
        <v>100</v>
      </c>
      <c r="Y34" s="159">
        <v>100</v>
      </c>
      <c r="Z34" s="63" t="s">
        <v>189</v>
      </c>
      <c r="AA34" s="112">
        <v>100</v>
      </c>
      <c r="AB34" s="159">
        <f>SUM(AA32:AA34)</f>
        <v>379</v>
      </c>
      <c r="AC34" s="63" t="s">
        <v>57</v>
      </c>
      <c r="AD34" s="33">
        <v>90</v>
      </c>
      <c r="AE34" s="159">
        <f>SUM(AD31:AD34)</f>
        <v>502</v>
      </c>
      <c r="AF34" s="63" t="s">
        <v>89</v>
      </c>
      <c r="AG34" s="33">
        <v>70</v>
      </c>
      <c r="AH34" s="159">
        <v>70</v>
      </c>
      <c r="AI34" s="63" t="s">
        <v>68</v>
      </c>
      <c r="AJ34" s="33">
        <v>90</v>
      </c>
      <c r="AK34" s="159"/>
      <c r="AL34" s="64" t="s">
        <v>39</v>
      </c>
      <c r="AM34" s="112">
        <v>400</v>
      </c>
      <c r="AN34" s="159"/>
    </row>
    <row r="35" spans="2:40">
      <c r="B35" s="140" t="s">
        <v>40</v>
      </c>
      <c r="C35" s="33">
        <v>8</v>
      </c>
      <c r="D35" s="141"/>
      <c r="E35" s="142" t="s">
        <v>69</v>
      </c>
      <c r="F35" s="33">
        <v>110</v>
      </c>
      <c r="G35" s="139"/>
      <c r="H35" s="125"/>
      <c r="I35" s="126"/>
      <c r="K35" s="125"/>
      <c r="L35" s="126"/>
      <c r="N35" s="140" t="s">
        <v>57</v>
      </c>
      <c r="O35" s="33">
        <v>105</v>
      </c>
      <c r="P35" s="151"/>
      <c r="Q35" s="63" t="s">
        <v>57</v>
      </c>
      <c r="R35" s="33">
        <v>65</v>
      </c>
      <c r="S35" s="159"/>
      <c r="T35" s="63" t="s">
        <v>89</v>
      </c>
      <c r="U35" s="33">
        <v>90</v>
      </c>
      <c r="V35" s="159">
        <v>90</v>
      </c>
      <c r="W35" s="64" t="s">
        <v>119</v>
      </c>
      <c r="X35" s="33">
        <v>134</v>
      </c>
      <c r="Y35" s="159">
        <v>134</v>
      </c>
      <c r="Z35" s="114"/>
      <c r="AA35" s="112"/>
      <c r="AB35" s="159"/>
      <c r="AC35" s="64" t="s">
        <v>41</v>
      </c>
      <c r="AD35" s="33">
        <v>184</v>
      </c>
      <c r="AE35" s="159">
        <v>184</v>
      </c>
      <c r="AF35" s="64" t="s">
        <v>39</v>
      </c>
      <c r="AG35" s="112">
        <v>92</v>
      </c>
      <c r="AH35" s="159">
        <v>92</v>
      </c>
      <c r="AI35" s="63" t="s">
        <v>68</v>
      </c>
      <c r="AJ35" s="33">
        <v>184</v>
      </c>
      <c r="AK35" s="159"/>
      <c r="AL35" s="63" t="s">
        <v>59</v>
      </c>
      <c r="AM35" s="33">
        <v>368</v>
      </c>
      <c r="AN35" s="159"/>
    </row>
    <row r="36" spans="2:40">
      <c r="B36" s="140" t="s">
        <v>40</v>
      </c>
      <c r="C36" s="33">
        <v>200</v>
      </c>
      <c r="D36" s="141"/>
      <c r="E36" s="142" t="s">
        <v>69</v>
      </c>
      <c r="F36" s="33">
        <v>100</v>
      </c>
      <c r="G36" s="139">
        <f>SUM(F33:F36)</f>
        <v>351.5</v>
      </c>
      <c r="H36" s="125"/>
      <c r="I36" s="126"/>
      <c r="K36" s="125"/>
      <c r="L36" s="126"/>
      <c r="N36" s="140" t="s">
        <v>57</v>
      </c>
      <c r="O36" s="33">
        <v>90</v>
      </c>
      <c r="P36" s="151"/>
      <c r="Q36" s="63" t="s">
        <v>57</v>
      </c>
      <c r="R36" s="33">
        <v>105</v>
      </c>
      <c r="S36" s="159">
        <f>SUM(R33:R36)</f>
        <v>375</v>
      </c>
      <c r="T36" s="64" t="s">
        <v>39</v>
      </c>
      <c r="U36" s="52">
        <v>100</v>
      </c>
      <c r="V36" s="159">
        <v>100</v>
      </c>
      <c r="W36" s="64" t="s">
        <v>62</v>
      </c>
      <c r="X36" s="33">
        <v>184</v>
      </c>
      <c r="Y36" s="159"/>
      <c r="Z36" s="114"/>
      <c r="AA36" s="112"/>
      <c r="AB36" s="159"/>
      <c r="AC36" s="63" t="s">
        <v>68</v>
      </c>
      <c r="AD36" s="33">
        <v>168</v>
      </c>
      <c r="AE36" s="159"/>
      <c r="AF36" s="63" t="s">
        <v>59</v>
      </c>
      <c r="AG36" s="33">
        <v>110</v>
      </c>
      <c r="AH36" s="159">
        <v>110</v>
      </c>
      <c r="AI36" s="63" t="s">
        <v>68</v>
      </c>
      <c r="AJ36" s="33">
        <v>168</v>
      </c>
      <c r="AK36" s="159">
        <f>SUM(AJ34:AJ36)</f>
        <v>442</v>
      </c>
      <c r="AL36" s="63" t="s">
        <v>58</v>
      </c>
      <c r="AM36" s="33">
        <v>336</v>
      </c>
      <c r="AN36" s="159"/>
    </row>
    <row r="37" spans="2:40">
      <c r="B37" s="140" t="s">
        <v>40</v>
      </c>
      <c r="C37" s="52">
        <v>100</v>
      </c>
      <c r="D37" s="141">
        <f>SUM(C33:C37)</f>
        <v>368</v>
      </c>
      <c r="E37" s="140" t="s">
        <v>89</v>
      </c>
      <c r="F37" s="33">
        <v>70</v>
      </c>
      <c r="G37" s="139">
        <v>70</v>
      </c>
      <c r="H37" s="125"/>
      <c r="I37" s="126"/>
      <c r="K37" s="125"/>
      <c r="L37" s="126"/>
      <c r="N37" s="140" t="s">
        <v>57</v>
      </c>
      <c r="O37" s="33">
        <v>60</v>
      </c>
      <c r="P37" s="151">
        <f>SUM(O34:O37)</f>
        <v>345</v>
      </c>
      <c r="Q37" s="64" t="s">
        <v>41</v>
      </c>
      <c r="R37" s="33">
        <v>167</v>
      </c>
      <c r="S37" s="159">
        <v>167</v>
      </c>
      <c r="T37" s="63" t="s">
        <v>58</v>
      </c>
      <c r="U37" s="33">
        <v>168</v>
      </c>
      <c r="V37" s="159">
        <v>168</v>
      </c>
      <c r="W37" s="64" t="s">
        <v>62</v>
      </c>
      <c r="X37" s="33">
        <v>134</v>
      </c>
      <c r="Y37" s="159">
        <f>SUM(X36:X37)</f>
        <v>318</v>
      </c>
      <c r="Z37" s="114"/>
      <c r="AA37" s="112"/>
      <c r="AB37" s="159"/>
      <c r="AC37" s="63" t="s">
        <v>68</v>
      </c>
      <c r="AD37" s="33">
        <v>134</v>
      </c>
      <c r="AE37" s="159"/>
      <c r="AF37" s="64" t="s">
        <v>167</v>
      </c>
      <c r="AG37" s="52">
        <v>75</v>
      </c>
      <c r="AH37" s="159">
        <v>75</v>
      </c>
      <c r="AI37" s="64" t="s">
        <v>69</v>
      </c>
      <c r="AJ37" s="112">
        <v>100</v>
      </c>
      <c r="AK37" s="159"/>
      <c r="AL37" s="64" t="s">
        <v>167</v>
      </c>
      <c r="AM37" s="33">
        <v>180</v>
      </c>
      <c r="AN37" s="159"/>
    </row>
    <row r="38" spans="2:40">
      <c r="B38" s="140" t="s">
        <v>45</v>
      </c>
      <c r="C38" s="33">
        <v>14</v>
      </c>
      <c r="D38" s="141"/>
      <c r="E38" s="142" t="s">
        <v>39</v>
      </c>
      <c r="F38" s="52">
        <v>100</v>
      </c>
      <c r="G38" s="139">
        <v>100</v>
      </c>
      <c r="H38" s="125"/>
      <c r="I38" s="127"/>
      <c r="K38" s="125"/>
      <c r="L38" s="127"/>
      <c r="N38" s="142" t="s">
        <v>41</v>
      </c>
      <c r="O38" s="60">
        <v>100</v>
      </c>
      <c r="P38" s="151"/>
      <c r="Q38" s="63" t="s">
        <v>68</v>
      </c>
      <c r="R38" s="33">
        <v>159</v>
      </c>
      <c r="S38" s="159">
        <v>159</v>
      </c>
      <c r="T38" s="64" t="s">
        <v>46</v>
      </c>
      <c r="U38" s="52">
        <v>67</v>
      </c>
      <c r="V38" s="159">
        <v>67</v>
      </c>
      <c r="W38" s="64" t="s">
        <v>140</v>
      </c>
      <c r="X38" s="33">
        <v>184</v>
      </c>
      <c r="Y38" s="159">
        <v>184</v>
      </c>
      <c r="Z38" s="114"/>
      <c r="AA38" s="112"/>
      <c r="AB38" s="159"/>
      <c r="AC38" s="63" t="s">
        <v>68</v>
      </c>
      <c r="AD38" s="33">
        <v>70</v>
      </c>
      <c r="AE38" s="159">
        <f>SUM(AD36:AD38)</f>
        <v>372</v>
      </c>
      <c r="AF38" s="63" t="s">
        <v>184</v>
      </c>
      <c r="AG38" s="33">
        <v>200</v>
      </c>
      <c r="AH38" s="159"/>
      <c r="AI38" s="64" t="s">
        <v>69</v>
      </c>
      <c r="AJ38" s="52">
        <v>92</v>
      </c>
      <c r="AK38" s="159"/>
      <c r="AL38" s="63" t="s">
        <v>184</v>
      </c>
      <c r="AM38" s="33">
        <v>336</v>
      </c>
      <c r="AN38" s="159"/>
    </row>
    <row r="39" spans="2:40">
      <c r="B39" s="140" t="s">
        <v>45</v>
      </c>
      <c r="C39" s="33">
        <v>200</v>
      </c>
      <c r="D39" s="141">
        <v>214</v>
      </c>
      <c r="E39" s="140" t="s">
        <v>59</v>
      </c>
      <c r="F39" s="33">
        <v>168</v>
      </c>
      <c r="G39" s="139">
        <v>168</v>
      </c>
      <c r="H39" s="125"/>
      <c r="I39" s="126"/>
      <c r="K39" s="125"/>
      <c r="L39" s="126"/>
      <c r="N39" s="142" t="s">
        <v>41</v>
      </c>
      <c r="O39" s="33">
        <v>159</v>
      </c>
      <c r="P39" s="151">
        <f>SUM(O38:O39)</f>
        <v>259</v>
      </c>
      <c r="Q39" s="63" t="s">
        <v>43</v>
      </c>
      <c r="R39" s="33">
        <v>95</v>
      </c>
      <c r="S39" s="159">
        <v>95</v>
      </c>
      <c r="T39" s="64" t="s">
        <v>62</v>
      </c>
      <c r="U39" s="33">
        <v>100</v>
      </c>
      <c r="V39" s="159">
        <v>100</v>
      </c>
      <c r="W39" s="63" t="s">
        <v>83</v>
      </c>
      <c r="X39" s="33">
        <v>200</v>
      </c>
      <c r="Y39" s="159"/>
      <c r="Z39" s="114"/>
      <c r="AA39" s="112"/>
      <c r="AB39" s="159"/>
      <c r="AC39" s="63" t="s">
        <v>43</v>
      </c>
      <c r="AD39" s="33">
        <v>110</v>
      </c>
      <c r="AE39" s="159">
        <v>110</v>
      </c>
      <c r="AF39" s="63" t="s">
        <v>184</v>
      </c>
      <c r="AG39" s="33">
        <v>50</v>
      </c>
      <c r="AH39" s="159">
        <f>SUM(AG38:AG39)</f>
        <v>250</v>
      </c>
      <c r="AI39" s="64" t="s">
        <v>69</v>
      </c>
      <c r="AJ39" s="33">
        <v>100</v>
      </c>
      <c r="AK39" s="159"/>
      <c r="AL39" s="63" t="s">
        <v>184</v>
      </c>
      <c r="AM39" s="33">
        <v>200</v>
      </c>
      <c r="AN39" s="159"/>
    </row>
    <row r="40" spans="2:40">
      <c r="B40" s="140" t="s">
        <v>57</v>
      </c>
      <c r="C40" s="33">
        <v>100</v>
      </c>
      <c r="D40" s="141"/>
      <c r="E40" s="140" t="s">
        <v>58</v>
      </c>
      <c r="F40" s="33">
        <v>120</v>
      </c>
      <c r="G40" s="139">
        <v>120</v>
      </c>
      <c r="H40" s="125"/>
      <c r="I40" s="126"/>
      <c r="K40" s="125"/>
      <c r="L40" s="126"/>
      <c r="N40" s="140" t="s">
        <v>68</v>
      </c>
      <c r="O40" s="33">
        <v>150</v>
      </c>
      <c r="P40" s="151">
        <v>150</v>
      </c>
      <c r="Q40" s="64" t="s">
        <v>69</v>
      </c>
      <c r="R40" s="33">
        <v>110</v>
      </c>
      <c r="S40" s="159"/>
      <c r="T40" s="64" t="s">
        <v>140</v>
      </c>
      <c r="U40" s="112">
        <v>200</v>
      </c>
      <c r="V40" s="159">
        <v>200</v>
      </c>
      <c r="W40" s="63" t="s">
        <v>83</v>
      </c>
      <c r="X40" s="33">
        <v>168</v>
      </c>
      <c r="Y40" s="159">
        <f>SUM(X39:X40)</f>
        <v>368</v>
      </c>
      <c r="Z40" s="114"/>
      <c r="AA40" s="112"/>
      <c r="AB40" s="159"/>
      <c r="AC40" s="64" t="s">
        <v>69</v>
      </c>
      <c r="AD40" s="112">
        <v>100</v>
      </c>
      <c r="AE40" s="159"/>
      <c r="AF40" s="64" t="s">
        <v>46</v>
      </c>
      <c r="AG40" s="33">
        <v>100</v>
      </c>
      <c r="AH40" s="159">
        <v>100</v>
      </c>
      <c r="AI40" s="64" t="s">
        <v>69</v>
      </c>
      <c r="AJ40" s="33">
        <v>70</v>
      </c>
      <c r="AK40" s="159">
        <f>SUM(AJ37:AJ40)</f>
        <v>362</v>
      </c>
      <c r="AL40" s="64" t="s">
        <v>46</v>
      </c>
      <c r="AM40" s="33">
        <v>220</v>
      </c>
      <c r="AN40" s="159"/>
    </row>
    <row r="41" spans="2:40">
      <c r="B41" s="140" t="s">
        <v>57</v>
      </c>
      <c r="C41" s="33">
        <v>20</v>
      </c>
      <c r="D41" s="141"/>
      <c r="E41" s="140" t="s">
        <v>192</v>
      </c>
      <c r="F41" s="52">
        <v>40</v>
      </c>
      <c r="G41" s="139">
        <v>40</v>
      </c>
      <c r="H41" s="125"/>
      <c r="I41" s="127"/>
      <c r="K41" s="125"/>
      <c r="L41" s="127"/>
      <c r="N41" s="140" t="s">
        <v>43</v>
      </c>
      <c r="O41" s="33">
        <v>150</v>
      </c>
      <c r="P41" s="151">
        <v>150</v>
      </c>
      <c r="Q41" s="64" t="s">
        <v>69</v>
      </c>
      <c r="R41" s="33">
        <v>80</v>
      </c>
      <c r="S41" s="159"/>
      <c r="T41" s="63" t="s">
        <v>189</v>
      </c>
      <c r="U41" s="33">
        <v>200</v>
      </c>
      <c r="V41" s="159">
        <v>200</v>
      </c>
      <c r="W41" s="63" t="s">
        <v>127</v>
      </c>
      <c r="X41" s="33">
        <v>120</v>
      </c>
      <c r="Y41" s="159"/>
      <c r="Z41" s="114"/>
      <c r="AA41" s="112"/>
      <c r="AB41" s="159"/>
      <c r="AC41" s="64" t="s">
        <v>69</v>
      </c>
      <c r="AD41" s="52">
        <v>100</v>
      </c>
      <c r="AE41" s="159"/>
      <c r="AF41" s="64" t="s">
        <v>62</v>
      </c>
      <c r="AG41" s="33">
        <v>168</v>
      </c>
      <c r="AH41" s="159">
        <v>168</v>
      </c>
      <c r="AI41" s="64" t="s">
        <v>39</v>
      </c>
      <c r="AJ41" s="112">
        <v>84</v>
      </c>
      <c r="AK41" s="159"/>
      <c r="AL41" s="114"/>
      <c r="AM41" s="112"/>
      <c r="AN41" s="159"/>
    </row>
    <row r="42" spans="2:40">
      <c r="B42" s="140" t="s">
        <v>57</v>
      </c>
      <c r="C42" s="33">
        <v>110</v>
      </c>
      <c r="D42" s="141"/>
      <c r="E42" s="140" t="s">
        <v>184</v>
      </c>
      <c r="F42" s="33">
        <v>50</v>
      </c>
      <c r="G42" s="139">
        <v>50</v>
      </c>
      <c r="H42" s="125"/>
      <c r="I42" s="126"/>
      <c r="K42" s="125"/>
      <c r="L42" s="126"/>
      <c r="N42" s="142" t="s">
        <v>69</v>
      </c>
      <c r="O42" s="112">
        <v>92</v>
      </c>
      <c r="P42" s="151"/>
      <c r="Q42" s="64" t="s">
        <v>69</v>
      </c>
      <c r="R42" s="33">
        <v>134</v>
      </c>
      <c r="S42" s="159"/>
      <c r="T42" s="207" t="s">
        <v>168</v>
      </c>
      <c r="U42" s="84">
        <v>60</v>
      </c>
      <c r="V42" s="159">
        <v>60</v>
      </c>
      <c r="W42" s="63" t="s">
        <v>127</v>
      </c>
      <c r="X42" s="33">
        <v>110</v>
      </c>
      <c r="Y42" s="159">
        <f>SUM(X41:X42)</f>
        <v>230</v>
      </c>
      <c r="Z42" s="114"/>
      <c r="AA42" s="112"/>
      <c r="AB42" s="159"/>
      <c r="AC42" s="64" t="s">
        <v>69</v>
      </c>
      <c r="AD42" s="33">
        <v>100</v>
      </c>
      <c r="AE42" s="159"/>
      <c r="AF42" s="63" t="s">
        <v>189</v>
      </c>
      <c r="AG42" s="33">
        <v>142</v>
      </c>
      <c r="AH42" s="159"/>
      <c r="AI42" s="64" t="s">
        <v>39</v>
      </c>
      <c r="AJ42" s="112">
        <v>100</v>
      </c>
      <c r="AK42" s="159">
        <f>SUM(AJ41:AJ42)</f>
        <v>184</v>
      </c>
      <c r="AL42" s="114"/>
      <c r="AM42" s="112"/>
      <c r="AN42" s="159"/>
    </row>
    <row r="43" spans="2:40">
      <c r="B43" s="140" t="s">
        <v>57</v>
      </c>
      <c r="C43" s="52">
        <v>67</v>
      </c>
      <c r="D43" s="141">
        <f>SUM(C40:C43)</f>
        <v>297</v>
      </c>
      <c r="E43" s="142" t="s">
        <v>62</v>
      </c>
      <c r="F43" s="33">
        <v>200</v>
      </c>
      <c r="G43" s="139"/>
      <c r="H43" s="125"/>
      <c r="I43" s="126"/>
      <c r="K43" s="125"/>
      <c r="L43" s="126"/>
      <c r="N43" s="142" t="s">
        <v>69</v>
      </c>
      <c r="O43" s="33">
        <v>184</v>
      </c>
      <c r="P43" s="151"/>
      <c r="Q43" s="64" t="s">
        <v>69</v>
      </c>
      <c r="R43" s="52">
        <v>92</v>
      </c>
      <c r="S43" s="159">
        <f>SUM(R40:R43)</f>
        <v>416</v>
      </c>
      <c r="T43" s="208"/>
      <c r="U43" s="209"/>
      <c r="V43" s="210"/>
      <c r="W43" s="63" t="s">
        <v>44</v>
      </c>
      <c r="X43" s="33">
        <v>70</v>
      </c>
      <c r="Y43" s="210"/>
      <c r="Z43" s="114"/>
      <c r="AA43" s="112"/>
      <c r="AB43" s="210"/>
      <c r="AC43" s="64" t="s">
        <v>69</v>
      </c>
      <c r="AD43" s="33">
        <v>60</v>
      </c>
      <c r="AE43" s="210">
        <f>SUM(AD40:AD43)</f>
        <v>360</v>
      </c>
      <c r="AF43" s="63" t="s">
        <v>189</v>
      </c>
      <c r="AG43" s="33">
        <v>40</v>
      </c>
      <c r="AH43" s="210"/>
      <c r="AI43" s="63" t="s">
        <v>58</v>
      </c>
      <c r="AJ43" s="33">
        <v>184</v>
      </c>
      <c r="AK43" s="210">
        <v>184</v>
      </c>
      <c r="AL43" s="114"/>
      <c r="AM43" s="112"/>
      <c r="AN43" s="210"/>
    </row>
    <row r="44" spans="2:40">
      <c r="B44" s="142" t="s">
        <v>41</v>
      </c>
      <c r="C44" s="33">
        <v>184</v>
      </c>
      <c r="D44" s="141"/>
      <c r="E44" s="142" t="s">
        <v>62</v>
      </c>
      <c r="F44" s="33">
        <v>150</v>
      </c>
      <c r="G44" s="139">
        <f>SUM(F43:F44)</f>
        <v>350</v>
      </c>
      <c r="H44" s="125"/>
      <c r="I44" s="126"/>
      <c r="K44" s="125"/>
      <c r="L44" s="126"/>
      <c r="N44" s="142" t="s">
        <v>69</v>
      </c>
      <c r="O44" s="33">
        <v>184</v>
      </c>
      <c r="P44" s="151"/>
      <c r="Q44" s="63" t="s">
        <v>55</v>
      </c>
      <c r="R44" s="33">
        <v>35</v>
      </c>
      <c r="S44" s="159">
        <v>35</v>
      </c>
      <c r="T44" s="211"/>
      <c r="U44" s="126"/>
      <c r="V44" s="189"/>
      <c r="W44" s="63" t="s">
        <v>44</v>
      </c>
      <c r="X44" s="33">
        <v>134</v>
      </c>
      <c r="Y44" s="189"/>
      <c r="Z44" s="114"/>
      <c r="AA44" s="112"/>
      <c r="AB44" s="189"/>
      <c r="AC44" s="63" t="s">
        <v>89</v>
      </c>
      <c r="AD44" s="33">
        <v>85</v>
      </c>
      <c r="AE44" s="189">
        <v>85</v>
      </c>
      <c r="AF44" s="63" t="s">
        <v>189</v>
      </c>
      <c r="AG44" s="112">
        <v>84</v>
      </c>
      <c r="AH44" s="189">
        <f>SUM(AG42:AG44)</f>
        <v>266</v>
      </c>
      <c r="AI44" s="64" t="s">
        <v>167</v>
      </c>
      <c r="AJ44" s="52">
        <v>60</v>
      </c>
      <c r="AK44" s="189">
        <v>60</v>
      </c>
      <c r="AL44" s="114"/>
      <c r="AM44" s="60"/>
      <c r="AN44" s="189"/>
    </row>
    <row r="45" spans="2:40">
      <c r="B45" s="142" t="s">
        <v>41</v>
      </c>
      <c r="C45" s="52">
        <v>92</v>
      </c>
      <c r="D45" s="141">
        <f>SUM(C44:C45)</f>
        <v>276</v>
      </c>
      <c r="E45" s="140" t="s">
        <v>189</v>
      </c>
      <c r="F45" s="52">
        <v>92</v>
      </c>
      <c r="G45" s="139"/>
      <c r="H45" s="125"/>
      <c r="I45" s="127"/>
      <c r="K45" s="125"/>
      <c r="L45" s="127"/>
      <c r="N45" s="142" t="s">
        <v>69</v>
      </c>
      <c r="O45" s="33">
        <v>127</v>
      </c>
      <c r="P45" s="151">
        <f>SUM(O42:O45)</f>
        <v>587</v>
      </c>
      <c r="Q45" s="63" t="s">
        <v>89</v>
      </c>
      <c r="R45" s="33">
        <v>30</v>
      </c>
      <c r="S45" s="159">
        <v>30</v>
      </c>
      <c r="T45" s="211"/>
      <c r="U45" s="126"/>
      <c r="V45" s="189"/>
      <c r="W45" s="63" t="s">
        <v>44</v>
      </c>
      <c r="X45" s="33">
        <v>184</v>
      </c>
      <c r="Y45" s="189">
        <f>SUM(X43:X45)</f>
        <v>388</v>
      </c>
      <c r="Z45" s="114"/>
      <c r="AA45" s="112"/>
      <c r="AB45" s="189"/>
      <c r="AC45" s="64" t="s">
        <v>39</v>
      </c>
      <c r="AD45" s="112">
        <v>100</v>
      </c>
      <c r="AE45" s="189">
        <v>100</v>
      </c>
      <c r="AF45" s="114"/>
      <c r="AG45" s="112"/>
      <c r="AH45" s="189"/>
      <c r="AI45" s="63" t="s">
        <v>184</v>
      </c>
      <c r="AJ45" s="33">
        <v>100</v>
      </c>
      <c r="AK45" s="189">
        <v>100</v>
      </c>
      <c r="AL45" s="114"/>
      <c r="AM45" s="112"/>
      <c r="AN45" s="189"/>
    </row>
    <row r="46" spans="2:40" ht="15.75" thickBot="1">
      <c r="B46" s="140" t="s">
        <v>68</v>
      </c>
      <c r="C46" s="33">
        <v>184</v>
      </c>
      <c r="D46" s="141">
        <v>184</v>
      </c>
      <c r="E46" s="147" t="s">
        <v>189</v>
      </c>
      <c r="F46" s="148">
        <v>168</v>
      </c>
      <c r="G46" s="149">
        <f>SUM(F45:F46)</f>
        <v>260</v>
      </c>
      <c r="H46" s="125"/>
      <c r="I46" s="126"/>
      <c r="K46" s="125"/>
      <c r="L46" s="126"/>
      <c r="N46" s="140" t="s">
        <v>55</v>
      </c>
      <c r="O46" s="33">
        <v>134</v>
      </c>
      <c r="P46" s="151"/>
      <c r="Q46" s="64" t="s">
        <v>39</v>
      </c>
      <c r="R46" s="52">
        <v>100</v>
      </c>
      <c r="S46" s="159">
        <v>100</v>
      </c>
      <c r="T46" s="211"/>
      <c r="U46" s="127"/>
      <c r="V46" s="189"/>
      <c r="W46" s="63" t="s">
        <v>54</v>
      </c>
      <c r="X46" s="33">
        <v>100</v>
      </c>
      <c r="Y46" s="189"/>
      <c r="Z46" s="114"/>
      <c r="AA46" s="112"/>
      <c r="AB46" s="189"/>
      <c r="AC46" s="63" t="s">
        <v>58</v>
      </c>
      <c r="AD46" s="33">
        <v>120</v>
      </c>
      <c r="AE46" s="189">
        <v>120</v>
      </c>
      <c r="AF46" s="114"/>
      <c r="AG46" s="112"/>
      <c r="AH46" s="189"/>
      <c r="AI46" s="64" t="s">
        <v>62</v>
      </c>
      <c r="AJ46" s="33">
        <v>60</v>
      </c>
      <c r="AK46" s="189">
        <v>60</v>
      </c>
      <c r="AL46" s="114"/>
      <c r="AM46" s="112"/>
      <c r="AN46" s="189"/>
    </row>
    <row r="47" spans="2:40">
      <c r="B47" s="140" t="s">
        <v>43</v>
      </c>
      <c r="C47" s="33">
        <v>80</v>
      </c>
      <c r="D47" s="141">
        <v>80</v>
      </c>
      <c r="N47" s="140" t="s">
        <v>55</v>
      </c>
      <c r="O47" s="33">
        <v>45</v>
      </c>
      <c r="P47" s="151">
        <f>SUM(O46:O47)</f>
        <v>179</v>
      </c>
      <c r="Q47" s="63" t="s">
        <v>58</v>
      </c>
      <c r="R47" s="33">
        <v>75</v>
      </c>
      <c r="S47" s="159">
        <v>75</v>
      </c>
      <c r="T47" s="211"/>
      <c r="U47" s="126"/>
      <c r="V47" s="189"/>
      <c r="W47" s="63" t="s">
        <v>54</v>
      </c>
      <c r="X47" s="33">
        <v>85</v>
      </c>
      <c r="Y47" s="189"/>
      <c r="Z47" s="114"/>
      <c r="AA47" s="112"/>
      <c r="AB47" s="189"/>
      <c r="AC47" s="64" t="s">
        <v>167</v>
      </c>
      <c r="AD47" s="52">
        <v>55</v>
      </c>
      <c r="AE47" s="189">
        <v>55</v>
      </c>
      <c r="AF47" s="114"/>
      <c r="AG47" s="60"/>
      <c r="AH47" s="189"/>
      <c r="AI47" s="63" t="s">
        <v>189</v>
      </c>
      <c r="AJ47" s="112">
        <v>92</v>
      </c>
      <c r="AK47" s="189"/>
      <c r="AL47" s="114"/>
      <c r="AM47" s="112"/>
      <c r="AN47" s="189"/>
    </row>
    <row r="48" spans="2:40">
      <c r="B48" s="142" t="s">
        <v>69</v>
      </c>
      <c r="C48" s="33">
        <v>150</v>
      </c>
      <c r="D48" s="141"/>
      <c r="N48" s="140" t="s">
        <v>89</v>
      </c>
      <c r="O48" s="33">
        <v>80</v>
      </c>
      <c r="P48" s="151">
        <v>80</v>
      </c>
      <c r="Q48" s="63" t="s">
        <v>192</v>
      </c>
      <c r="R48" s="52">
        <v>71</v>
      </c>
      <c r="S48" s="159">
        <v>71</v>
      </c>
      <c r="T48" s="211"/>
      <c r="U48" s="127"/>
      <c r="V48" s="189"/>
      <c r="W48" s="63" t="s">
        <v>54</v>
      </c>
      <c r="X48" s="33">
        <v>85</v>
      </c>
      <c r="Y48" s="189"/>
      <c r="Z48" s="114"/>
      <c r="AA48" s="112"/>
      <c r="AB48" s="189"/>
      <c r="AC48" s="63" t="s">
        <v>184</v>
      </c>
      <c r="AD48" s="33">
        <v>40</v>
      </c>
      <c r="AE48" s="189">
        <v>40</v>
      </c>
      <c r="AF48" s="114"/>
      <c r="AG48" s="112"/>
      <c r="AH48" s="189"/>
      <c r="AI48" s="63" t="s">
        <v>189</v>
      </c>
      <c r="AJ48" s="33">
        <v>100</v>
      </c>
      <c r="AK48" s="189">
        <f>SUM(AJ47:AJ48)</f>
        <v>192</v>
      </c>
      <c r="AL48" s="114"/>
      <c r="AM48" s="112"/>
      <c r="AN48" s="189"/>
    </row>
    <row r="49" spans="2:40">
      <c r="B49" s="142" t="s">
        <v>69</v>
      </c>
      <c r="C49" s="33">
        <v>120</v>
      </c>
      <c r="D49" s="141"/>
      <c r="N49" s="142" t="s">
        <v>39</v>
      </c>
      <c r="O49" s="112">
        <v>100</v>
      </c>
      <c r="P49" s="151">
        <v>100</v>
      </c>
      <c r="Q49" s="63" t="s">
        <v>184</v>
      </c>
      <c r="R49" s="33">
        <v>159</v>
      </c>
      <c r="S49" s="159"/>
      <c r="T49" s="211"/>
      <c r="U49" s="126"/>
      <c r="V49" s="189"/>
      <c r="W49" s="63" t="s">
        <v>54</v>
      </c>
      <c r="X49" s="33">
        <v>134</v>
      </c>
      <c r="Y49" s="189">
        <f>SUM(X46:X49)</f>
        <v>404</v>
      </c>
      <c r="Z49" s="114"/>
      <c r="AA49" s="112"/>
      <c r="AB49" s="189"/>
      <c r="AC49" s="64" t="s">
        <v>46</v>
      </c>
      <c r="AD49" s="33">
        <v>80</v>
      </c>
      <c r="AE49" s="189">
        <v>80</v>
      </c>
      <c r="AF49" s="114"/>
      <c r="AG49" s="112"/>
      <c r="AH49" s="189"/>
      <c r="AI49" s="114"/>
      <c r="AJ49" s="112"/>
      <c r="AK49" s="189"/>
      <c r="AL49" s="114"/>
      <c r="AM49" s="112"/>
      <c r="AN49" s="189"/>
    </row>
    <row r="50" spans="2:40">
      <c r="B50" s="142" t="s">
        <v>69</v>
      </c>
      <c r="C50" s="33">
        <v>134</v>
      </c>
      <c r="D50" s="141"/>
      <c r="N50" s="140" t="s">
        <v>58</v>
      </c>
      <c r="O50" s="33">
        <v>168</v>
      </c>
      <c r="P50" s="151">
        <v>168</v>
      </c>
      <c r="Q50" s="63" t="s">
        <v>184</v>
      </c>
      <c r="R50" s="33">
        <v>90</v>
      </c>
      <c r="S50" s="159"/>
      <c r="T50" s="211"/>
      <c r="U50" s="126"/>
      <c r="V50" s="189"/>
      <c r="W50" s="63" t="s">
        <v>40</v>
      </c>
      <c r="X50" s="112">
        <v>60</v>
      </c>
      <c r="Y50" s="189"/>
      <c r="Z50" s="114"/>
      <c r="AA50" s="112"/>
      <c r="AB50" s="189"/>
      <c r="AC50" s="64" t="s">
        <v>140</v>
      </c>
      <c r="AD50" s="33">
        <v>200</v>
      </c>
      <c r="AE50" s="189">
        <v>200</v>
      </c>
      <c r="AF50" s="114"/>
      <c r="AG50" s="112"/>
      <c r="AH50" s="189"/>
      <c r="AI50" s="114"/>
      <c r="AJ50" s="112"/>
      <c r="AK50" s="189"/>
      <c r="AL50" s="114"/>
      <c r="AM50" s="112"/>
      <c r="AN50" s="189"/>
    </row>
    <row r="51" spans="2:40">
      <c r="B51" s="142" t="s">
        <v>69</v>
      </c>
      <c r="C51" s="52">
        <v>100</v>
      </c>
      <c r="D51" s="141">
        <f>SUM(C48:C51)</f>
        <v>504</v>
      </c>
      <c r="N51" s="142" t="s">
        <v>167</v>
      </c>
      <c r="O51" s="52">
        <v>75</v>
      </c>
      <c r="P51" s="151">
        <v>75</v>
      </c>
      <c r="Q51" s="63" t="s">
        <v>184</v>
      </c>
      <c r="R51" s="33">
        <v>50</v>
      </c>
      <c r="S51" s="159">
        <f>SUM(R49:R51)</f>
        <v>299</v>
      </c>
      <c r="T51" s="211"/>
      <c r="U51" s="126"/>
      <c r="V51" s="189"/>
      <c r="W51" s="63" t="s">
        <v>40</v>
      </c>
      <c r="X51" s="112">
        <v>30</v>
      </c>
      <c r="Y51" s="189"/>
      <c r="Z51" s="114"/>
      <c r="AA51" s="112"/>
      <c r="AB51" s="189"/>
      <c r="AC51" s="63" t="s">
        <v>189</v>
      </c>
      <c r="AD51" s="112">
        <v>92</v>
      </c>
      <c r="AE51" s="189"/>
      <c r="AF51" s="114"/>
      <c r="AG51" s="112"/>
      <c r="AH51" s="189"/>
      <c r="AI51" s="114"/>
      <c r="AJ51" s="112"/>
      <c r="AK51" s="189"/>
      <c r="AL51" s="114"/>
      <c r="AM51" s="112"/>
      <c r="AN51" s="189"/>
    </row>
    <row r="52" spans="2:40">
      <c r="B52" s="140" t="s">
        <v>55</v>
      </c>
      <c r="C52" s="33">
        <v>40</v>
      </c>
      <c r="D52" s="141">
        <v>40</v>
      </c>
      <c r="N52" s="140" t="s">
        <v>184</v>
      </c>
      <c r="O52" s="33">
        <v>184</v>
      </c>
      <c r="P52" s="151"/>
      <c r="Q52" s="64" t="s">
        <v>62</v>
      </c>
      <c r="R52" s="33">
        <v>200</v>
      </c>
      <c r="S52" s="159"/>
      <c r="T52" s="211"/>
      <c r="U52" s="126"/>
      <c r="V52" s="189"/>
      <c r="W52" s="63" t="s">
        <v>40</v>
      </c>
      <c r="X52" s="112">
        <v>20</v>
      </c>
      <c r="Y52" s="189"/>
      <c r="Z52" s="114"/>
      <c r="AA52" s="112"/>
      <c r="AB52" s="189"/>
      <c r="AC52" s="63" t="s">
        <v>189</v>
      </c>
      <c r="AD52" s="33">
        <v>192</v>
      </c>
      <c r="AE52" s="189">
        <f>SUM(AD51:AD52)</f>
        <v>284</v>
      </c>
      <c r="AF52" s="114"/>
      <c r="AG52" s="112"/>
      <c r="AH52" s="189"/>
      <c r="AI52" s="114"/>
      <c r="AJ52" s="112"/>
      <c r="AK52" s="189"/>
      <c r="AL52" s="114"/>
      <c r="AM52" s="112"/>
      <c r="AN52" s="189"/>
    </row>
    <row r="53" spans="2:40">
      <c r="B53" s="140" t="s">
        <v>89</v>
      </c>
      <c r="C53" s="33">
        <v>100</v>
      </c>
      <c r="D53" s="141">
        <v>100</v>
      </c>
      <c r="N53" s="140" t="s">
        <v>184</v>
      </c>
      <c r="O53" s="33">
        <v>105</v>
      </c>
      <c r="P53" s="151"/>
      <c r="Q53" s="64" t="s">
        <v>62</v>
      </c>
      <c r="R53" s="33">
        <v>100</v>
      </c>
      <c r="S53" s="159">
        <f>SUM(R52:R53)</f>
        <v>300</v>
      </c>
      <c r="T53" s="211"/>
      <c r="U53" s="126"/>
      <c r="V53" s="189"/>
      <c r="W53" s="63" t="s">
        <v>40</v>
      </c>
      <c r="X53" s="112">
        <v>200</v>
      </c>
      <c r="Y53" s="189"/>
      <c r="Z53" s="114"/>
      <c r="AA53" s="112"/>
      <c r="AB53" s="189"/>
      <c r="AC53" s="64" t="s">
        <v>168</v>
      </c>
      <c r="AD53" s="52">
        <v>60</v>
      </c>
      <c r="AE53" s="189">
        <v>60</v>
      </c>
      <c r="AF53" s="114"/>
      <c r="AG53" s="60"/>
      <c r="AH53" s="189"/>
      <c r="AI53" s="114"/>
      <c r="AJ53" s="60"/>
      <c r="AK53" s="189"/>
      <c r="AL53" s="114"/>
      <c r="AM53" s="60"/>
      <c r="AN53" s="189"/>
    </row>
    <row r="54" spans="2:40">
      <c r="B54" s="142" t="s">
        <v>39</v>
      </c>
      <c r="C54" s="52">
        <v>60</v>
      </c>
      <c r="D54" s="141"/>
      <c r="N54" s="140" t="s">
        <v>184</v>
      </c>
      <c r="O54" s="33">
        <v>50</v>
      </c>
      <c r="P54" s="151"/>
      <c r="Q54" s="63" t="s">
        <v>189</v>
      </c>
      <c r="R54" s="33">
        <v>159</v>
      </c>
      <c r="S54" s="159"/>
      <c r="T54" s="211"/>
      <c r="U54" s="126"/>
      <c r="V54" s="189"/>
      <c r="W54" s="63" t="s">
        <v>40</v>
      </c>
      <c r="X54" s="112">
        <v>200</v>
      </c>
      <c r="Y54" s="189"/>
      <c r="Z54" s="114"/>
      <c r="AA54" s="112"/>
      <c r="AB54" s="189"/>
      <c r="AC54" s="114"/>
      <c r="AD54" s="112"/>
      <c r="AE54" s="189"/>
      <c r="AF54" s="114"/>
      <c r="AG54" s="112"/>
      <c r="AH54" s="189"/>
      <c r="AI54" s="114"/>
      <c r="AJ54" s="112"/>
      <c r="AK54" s="189"/>
      <c r="AL54" s="114"/>
      <c r="AM54" s="112"/>
      <c r="AN54" s="189"/>
    </row>
    <row r="55" spans="2:40">
      <c r="B55" s="142" t="s">
        <v>39</v>
      </c>
      <c r="C55" s="52">
        <v>92</v>
      </c>
      <c r="D55" s="141">
        <f>SUM(C54:C55)</f>
        <v>152</v>
      </c>
      <c r="N55" s="140" t="s">
        <v>184</v>
      </c>
      <c r="O55" s="33">
        <v>30</v>
      </c>
      <c r="P55" s="151">
        <f>SUM(O52:O55)</f>
        <v>369</v>
      </c>
      <c r="Q55" s="63" t="s">
        <v>189</v>
      </c>
      <c r="R55" s="33">
        <v>65</v>
      </c>
      <c r="S55" s="159"/>
      <c r="T55" s="211"/>
      <c r="U55" s="126"/>
      <c r="V55" s="189"/>
      <c r="W55" s="63" t="s">
        <v>40</v>
      </c>
      <c r="X55" s="112">
        <v>184</v>
      </c>
      <c r="Y55" s="189"/>
      <c r="Z55" s="114"/>
      <c r="AA55" s="112"/>
      <c r="AB55" s="189"/>
      <c r="AC55" s="114"/>
      <c r="AD55" s="112"/>
      <c r="AE55" s="189"/>
      <c r="AF55" s="114"/>
      <c r="AG55" s="112"/>
      <c r="AH55" s="189"/>
      <c r="AI55" s="114"/>
      <c r="AJ55" s="112"/>
      <c r="AK55" s="189"/>
      <c r="AL55" s="114"/>
      <c r="AM55" s="112"/>
      <c r="AN55" s="189"/>
    </row>
    <row r="56" spans="2:40">
      <c r="B56" s="140" t="s">
        <v>59</v>
      </c>
      <c r="C56" s="33">
        <v>142</v>
      </c>
      <c r="D56" s="141">
        <v>142</v>
      </c>
      <c r="N56" s="142" t="s">
        <v>46</v>
      </c>
      <c r="O56" s="33">
        <v>80</v>
      </c>
      <c r="P56" s="151">
        <v>80</v>
      </c>
      <c r="Q56" s="63" t="s">
        <v>189</v>
      </c>
      <c r="R56" s="33">
        <v>40</v>
      </c>
      <c r="S56" s="159"/>
      <c r="T56" s="211"/>
      <c r="U56" s="126"/>
      <c r="V56" s="189"/>
      <c r="W56" s="63" t="s">
        <v>40</v>
      </c>
      <c r="X56" s="112">
        <v>168</v>
      </c>
      <c r="Y56" s="189">
        <f>SUM(X50:X56)</f>
        <v>862</v>
      </c>
      <c r="Z56" s="114"/>
      <c r="AA56" s="112"/>
      <c r="AB56" s="189"/>
      <c r="AC56" s="114"/>
      <c r="AD56" s="112"/>
      <c r="AE56" s="189"/>
      <c r="AF56" s="114"/>
      <c r="AG56" s="112"/>
      <c r="AH56" s="189"/>
      <c r="AI56" s="114"/>
      <c r="AJ56" s="112"/>
      <c r="AK56" s="189"/>
      <c r="AL56" s="114"/>
      <c r="AM56" s="112"/>
      <c r="AN56" s="189"/>
    </row>
    <row r="57" spans="2:40" ht="15.75" thickBot="1">
      <c r="B57" s="142" t="s">
        <v>119</v>
      </c>
      <c r="C57" s="52">
        <v>45</v>
      </c>
      <c r="D57" s="141"/>
      <c r="N57" s="142" t="s">
        <v>62</v>
      </c>
      <c r="O57" s="33">
        <v>127</v>
      </c>
      <c r="P57" s="157">
        <v>127</v>
      </c>
      <c r="Q57" s="196" t="s">
        <v>189</v>
      </c>
      <c r="R57" s="190">
        <v>84</v>
      </c>
      <c r="S57" s="159">
        <f>SUM(R54:R57)</f>
        <v>348</v>
      </c>
      <c r="T57" s="211"/>
      <c r="U57" s="127"/>
      <c r="V57" s="189"/>
      <c r="W57" s="63" t="s">
        <v>45</v>
      </c>
      <c r="X57" s="33">
        <v>50</v>
      </c>
      <c r="Y57" s="189"/>
      <c r="Z57" s="114"/>
      <c r="AA57" s="112"/>
      <c r="AB57" s="189"/>
      <c r="AC57" s="114"/>
      <c r="AD57" s="112"/>
      <c r="AE57" s="189"/>
      <c r="AF57" s="114"/>
      <c r="AG57" s="112"/>
      <c r="AH57" s="189"/>
      <c r="AI57" s="114"/>
      <c r="AJ57" s="112"/>
      <c r="AK57" s="189"/>
      <c r="AL57" s="114"/>
      <c r="AM57" s="112"/>
      <c r="AN57" s="189"/>
    </row>
    <row r="58" spans="2:40">
      <c r="B58" s="142" t="s">
        <v>119</v>
      </c>
      <c r="C58" s="33">
        <v>60</v>
      </c>
      <c r="D58" s="141">
        <f>SUM(C57:C58)</f>
        <v>105</v>
      </c>
      <c r="N58" s="140" t="s">
        <v>189</v>
      </c>
      <c r="O58" s="112">
        <v>84</v>
      </c>
      <c r="P58" s="157"/>
      <c r="Q58" s="125"/>
      <c r="R58" s="126"/>
      <c r="S58" s="189"/>
      <c r="T58" s="125"/>
      <c r="U58" s="126"/>
      <c r="V58" s="189"/>
      <c r="W58" s="63" t="s">
        <v>45</v>
      </c>
      <c r="X58" s="33">
        <v>176</v>
      </c>
      <c r="Y58" s="189">
        <f>SUM(X57:X58)</f>
        <v>226</v>
      </c>
      <c r="Z58" s="114"/>
      <c r="AA58" s="112"/>
      <c r="AB58" s="189"/>
      <c r="AC58" s="114"/>
      <c r="AD58" s="112"/>
      <c r="AE58" s="189"/>
      <c r="AF58" s="114"/>
      <c r="AG58" s="112"/>
      <c r="AH58" s="189"/>
      <c r="AI58" s="114"/>
      <c r="AJ58" s="112"/>
      <c r="AK58" s="189"/>
      <c r="AL58" s="114"/>
      <c r="AM58" s="112"/>
      <c r="AN58" s="189"/>
    </row>
    <row r="59" spans="2:40">
      <c r="B59" s="140" t="s">
        <v>58</v>
      </c>
      <c r="C59" s="33">
        <v>70</v>
      </c>
      <c r="D59" s="141">
        <v>70</v>
      </c>
      <c r="N59" s="140" t="s">
        <v>189</v>
      </c>
      <c r="O59" s="33">
        <v>200</v>
      </c>
      <c r="P59" s="157"/>
      <c r="Q59" s="125"/>
      <c r="R59" s="126"/>
      <c r="S59" s="189"/>
      <c r="T59" s="125"/>
      <c r="U59" s="126"/>
      <c r="V59" s="189"/>
      <c r="W59" s="63" t="s">
        <v>57</v>
      </c>
      <c r="X59" s="33">
        <v>120</v>
      </c>
      <c r="Y59" s="189"/>
      <c r="Z59" s="114"/>
      <c r="AA59" s="112"/>
      <c r="AB59" s="189"/>
      <c r="AC59" s="114"/>
      <c r="AD59" s="112"/>
      <c r="AE59" s="189"/>
      <c r="AF59" s="114"/>
      <c r="AG59" s="112"/>
      <c r="AH59" s="189"/>
      <c r="AI59" s="114"/>
      <c r="AJ59" s="112"/>
      <c r="AK59" s="189"/>
      <c r="AL59" s="114"/>
      <c r="AM59" s="112"/>
      <c r="AN59" s="189"/>
    </row>
    <row r="60" spans="2:40">
      <c r="B60" s="142" t="s">
        <v>167</v>
      </c>
      <c r="C60" s="52">
        <v>55</v>
      </c>
      <c r="D60" s="141">
        <v>55</v>
      </c>
      <c r="N60" s="140" t="s">
        <v>189</v>
      </c>
      <c r="O60" s="33">
        <v>40</v>
      </c>
      <c r="P60" s="157">
        <f>SUM(O58:O60)</f>
        <v>324</v>
      </c>
      <c r="Q60" s="125"/>
      <c r="R60" s="126"/>
      <c r="S60" s="189"/>
      <c r="T60" s="125"/>
      <c r="U60" s="126"/>
      <c r="V60" s="189"/>
      <c r="W60" s="63" t="s">
        <v>57</v>
      </c>
      <c r="X60" s="33">
        <v>110</v>
      </c>
      <c r="Y60" s="189"/>
      <c r="Z60" s="114"/>
      <c r="AA60" s="112"/>
      <c r="AB60" s="189"/>
      <c r="AC60" s="114"/>
      <c r="AD60" s="112"/>
      <c r="AE60" s="189"/>
      <c r="AF60" s="114"/>
      <c r="AG60" s="112"/>
      <c r="AH60" s="189"/>
      <c r="AI60" s="114"/>
      <c r="AJ60" s="112"/>
      <c r="AK60" s="189"/>
      <c r="AL60" s="114"/>
      <c r="AM60" s="112"/>
      <c r="AN60" s="189"/>
    </row>
    <row r="61" spans="2:40" ht="15.75" thickBot="1">
      <c r="B61" s="142" t="s">
        <v>46</v>
      </c>
      <c r="C61" s="33">
        <v>60</v>
      </c>
      <c r="D61" s="141">
        <v>60</v>
      </c>
      <c r="N61" s="143" t="s">
        <v>168</v>
      </c>
      <c r="O61" s="190">
        <v>84</v>
      </c>
      <c r="P61" s="158">
        <v>84</v>
      </c>
      <c r="Q61" s="125"/>
      <c r="R61" s="127"/>
      <c r="S61" s="189"/>
      <c r="T61" s="125"/>
      <c r="U61" s="127"/>
      <c r="V61" s="189"/>
      <c r="W61" s="63" t="s">
        <v>57</v>
      </c>
      <c r="X61" s="33">
        <v>120</v>
      </c>
      <c r="Y61" s="189"/>
      <c r="Z61" s="114"/>
      <c r="AA61" s="112"/>
      <c r="AB61" s="189"/>
      <c r="AC61" s="114"/>
      <c r="AD61" s="112"/>
      <c r="AE61" s="189"/>
      <c r="AF61" s="114"/>
      <c r="AG61" s="112"/>
      <c r="AH61" s="189"/>
      <c r="AI61" s="114"/>
      <c r="AJ61" s="112"/>
      <c r="AK61" s="189"/>
      <c r="AL61" s="114"/>
      <c r="AM61" s="112"/>
      <c r="AN61" s="189"/>
    </row>
    <row r="62" spans="2:40">
      <c r="B62" s="142" t="s">
        <v>62</v>
      </c>
      <c r="C62" s="33">
        <v>200</v>
      </c>
      <c r="D62" s="141"/>
      <c r="W62" s="63" t="s">
        <v>57</v>
      </c>
      <c r="X62" s="33">
        <v>150</v>
      </c>
      <c r="Y62" s="118">
        <f>SUM(X59:X62)</f>
        <v>500</v>
      </c>
      <c r="Z62" s="114"/>
      <c r="AA62" s="112"/>
      <c r="AB62" s="220"/>
      <c r="AC62" s="114"/>
      <c r="AD62" s="112"/>
      <c r="AE62" s="220"/>
      <c r="AF62" s="114"/>
      <c r="AG62" s="112"/>
      <c r="AH62" s="220"/>
      <c r="AI62" s="114"/>
      <c r="AJ62" s="112"/>
      <c r="AK62" s="220"/>
      <c r="AL62" s="114"/>
      <c r="AM62" s="112"/>
      <c r="AN62" s="220"/>
    </row>
    <row r="63" spans="2:40">
      <c r="B63" s="142" t="s">
        <v>62</v>
      </c>
      <c r="C63" s="33">
        <v>100</v>
      </c>
      <c r="D63" s="141"/>
      <c r="W63" s="63" t="s">
        <v>68</v>
      </c>
      <c r="X63" s="33">
        <v>176</v>
      </c>
      <c r="Z63" s="114"/>
      <c r="AA63" s="112"/>
      <c r="AB63" s="220"/>
      <c r="AC63" s="114"/>
      <c r="AD63" s="112"/>
      <c r="AE63" s="220"/>
      <c r="AF63" s="114"/>
      <c r="AG63" s="112"/>
      <c r="AH63" s="220"/>
      <c r="AI63" s="114"/>
      <c r="AJ63" s="112"/>
      <c r="AK63" s="220"/>
      <c r="AL63" s="114"/>
      <c r="AM63" s="112"/>
      <c r="AN63" s="220"/>
    </row>
    <row r="64" spans="2:40">
      <c r="B64" s="142" t="s">
        <v>62</v>
      </c>
      <c r="C64" s="33">
        <v>90</v>
      </c>
      <c r="D64" s="141">
        <f>SUM(C62:C64)</f>
        <v>390</v>
      </c>
      <c r="W64" s="63" t="s">
        <v>68</v>
      </c>
      <c r="X64" s="33">
        <v>150</v>
      </c>
      <c r="Y64" s="118">
        <f>SUM(X63:X64)</f>
        <v>326</v>
      </c>
      <c r="Z64" s="114"/>
      <c r="AA64" s="112"/>
      <c r="AB64" s="220"/>
      <c r="AC64" s="114"/>
      <c r="AD64" s="112"/>
      <c r="AE64" s="220"/>
      <c r="AF64" s="114"/>
      <c r="AG64" s="112"/>
      <c r="AH64" s="220"/>
      <c r="AI64" s="114"/>
      <c r="AJ64" s="112"/>
      <c r="AK64" s="220"/>
      <c r="AL64" s="114"/>
      <c r="AM64" s="112"/>
      <c r="AN64" s="220"/>
    </row>
    <row r="65" spans="2:40">
      <c r="B65" s="142" t="s">
        <v>140</v>
      </c>
      <c r="C65" s="83">
        <v>192</v>
      </c>
      <c r="D65" s="141">
        <v>192</v>
      </c>
      <c r="W65" s="63" t="s">
        <v>43</v>
      </c>
      <c r="X65" s="33">
        <v>184</v>
      </c>
      <c r="Y65" s="118">
        <v>184</v>
      </c>
      <c r="Z65" s="114"/>
      <c r="AA65" s="112"/>
      <c r="AB65" s="220"/>
      <c r="AC65" s="114"/>
      <c r="AD65" s="112"/>
      <c r="AE65" s="220"/>
      <c r="AF65" s="114"/>
      <c r="AG65" s="112"/>
      <c r="AH65" s="220"/>
      <c r="AI65" s="114"/>
      <c r="AJ65" s="112"/>
      <c r="AK65" s="220"/>
      <c r="AL65" s="114"/>
      <c r="AM65" s="112"/>
      <c r="AN65" s="220"/>
    </row>
    <row r="66" spans="2:40" ht="15.75" thickBot="1">
      <c r="B66" s="143" t="s">
        <v>168</v>
      </c>
      <c r="C66" s="144">
        <v>50</v>
      </c>
      <c r="D66" s="145">
        <v>50</v>
      </c>
      <c r="W66" s="63" t="s">
        <v>55</v>
      </c>
      <c r="X66" s="33">
        <v>40</v>
      </c>
      <c r="Y66" s="118">
        <v>40</v>
      </c>
      <c r="Z66" s="114"/>
      <c r="AA66" s="112"/>
      <c r="AB66" s="220"/>
      <c r="AC66" s="114"/>
      <c r="AD66" s="112"/>
      <c r="AE66" s="220"/>
      <c r="AF66" s="114"/>
      <c r="AG66" s="112"/>
      <c r="AH66" s="220"/>
      <c r="AI66" s="114"/>
      <c r="AJ66" s="112"/>
      <c r="AK66" s="220"/>
      <c r="AL66" s="114"/>
      <c r="AM66" s="112"/>
      <c r="AN66" s="220"/>
    </row>
    <row r="67" spans="2:40">
      <c r="W67" s="63" t="s">
        <v>89</v>
      </c>
      <c r="X67" s="33">
        <v>100</v>
      </c>
      <c r="Y67" s="118">
        <v>100</v>
      </c>
      <c r="Z67" s="114"/>
      <c r="AA67" s="112"/>
      <c r="AB67" s="220"/>
      <c r="AC67" s="114"/>
      <c r="AD67" s="112"/>
      <c r="AE67" s="220"/>
      <c r="AF67" s="114"/>
      <c r="AG67" s="112"/>
      <c r="AH67" s="220"/>
      <c r="AI67" s="114"/>
      <c r="AJ67" s="112"/>
      <c r="AK67" s="220"/>
      <c r="AL67" s="114"/>
      <c r="AM67" s="112"/>
      <c r="AN67" s="220"/>
    </row>
    <row r="68" spans="2:40">
      <c r="W68" s="63" t="s">
        <v>59</v>
      </c>
      <c r="X68" s="33">
        <v>168</v>
      </c>
      <c r="Y68" s="118">
        <v>168</v>
      </c>
      <c r="Z68" s="114"/>
      <c r="AA68" s="112"/>
      <c r="AB68" s="220"/>
      <c r="AC68" s="114"/>
      <c r="AD68" s="112"/>
      <c r="AE68" s="220"/>
      <c r="AF68" s="114"/>
      <c r="AG68" s="112"/>
      <c r="AH68" s="220"/>
      <c r="AI68" s="114"/>
      <c r="AJ68" s="112"/>
      <c r="AK68" s="220"/>
      <c r="AL68" s="114"/>
      <c r="AM68" s="112"/>
      <c r="AN68" s="220"/>
    </row>
    <row r="69" spans="2:40">
      <c r="W69" s="63" t="s">
        <v>58</v>
      </c>
      <c r="X69" s="33">
        <v>134</v>
      </c>
      <c r="Y69" s="118">
        <v>134</v>
      </c>
      <c r="Z69" s="114"/>
      <c r="AA69" s="112"/>
      <c r="AB69" s="220"/>
      <c r="AC69" s="114"/>
      <c r="AD69" s="112"/>
      <c r="AE69" s="220"/>
      <c r="AF69" s="114"/>
      <c r="AG69" s="112"/>
      <c r="AH69" s="220"/>
      <c r="AI69" s="114"/>
      <c r="AJ69" s="112"/>
      <c r="AK69" s="220"/>
      <c r="AL69" s="114"/>
      <c r="AM69" s="112"/>
      <c r="AN69" s="220"/>
    </row>
    <row r="70" spans="2:40">
      <c r="W70" s="63" t="s">
        <v>184</v>
      </c>
      <c r="X70" s="33">
        <v>150</v>
      </c>
      <c r="Z70" s="114"/>
      <c r="AA70" s="112"/>
      <c r="AB70" s="220"/>
      <c r="AC70" s="114"/>
      <c r="AD70" s="112"/>
      <c r="AE70" s="220"/>
      <c r="AF70" s="114"/>
      <c r="AG70" s="112"/>
      <c r="AH70" s="220"/>
      <c r="AI70" s="114"/>
      <c r="AJ70" s="112"/>
      <c r="AK70" s="220"/>
      <c r="AL70" s="114"/>
      <c r="AM70" s="112"/>
      <c r="AN70" s="220"/>
    </row>
    <row r="71" spans="2:40">
      <c r="W71" s="63" t="s">
        <v>184</v>
      </c>
      <c r="X71" s="33">
        <v>110</v>
      </c>
      <c r="Z71" s="114"/>
      <c r="AA71" s="112"/>
      <c r="AB71" s="220"/>
      <c r="AC71" s="114"/>
      <c r="AD71" s="112"/>
      <c r="AE71" s="220"/>
      <c r="AF71" s="114"/>
      <c r="AG71" s="112"/>
      <c r="AH71" s="220"/>
      <c r="AI71" s="114"/>
      <c r="AJ71" s="112"/>
      <c r="AK71" s="220"/>
      <c r="AL71" s="114"/>
      <c r="AM71" s="112"/>
      <c r="AN71" s="220"/>
    </row>
    <row r="72" spans="2:40">
      <c r="W72" s="63" t="s">
        <v>184</v>
      </c>
      <c r="X72" s="33">
        <v>70</v>
      </c>
      <c r="Y72" s="118">
        <f>SUM(X70:X72)</f>
        <v>330</v>
      </c>
      <c r="Z72" s="114"/>
      <c r="AA72" s="112"/>
      <c r="AB72" s="220"/>
      <c r="AC72" s="114"/>
      <c r="AD72" s="112"/>
      <c r="AE72" s="220"/>
      <c r="AF72" s="114"/>
      <c r="AG72" s="112"/>
      <c r="AH72" s="220"/>
      <c r="AI72" s="114"/>
      <c r="AJ72" s="112"/>
      <c r="AK72" s="220"/>
      <c r="AL72" s="114"/>
      <c r="AM72" s="112"/>
      <c r="AN72" s="220"/>
    </row>
    <row r="73" spans="2:40">
      <c r="W73" s="63" t="s">
        <v>189</v>
      </c>
      <c r="X73" s="33">
        <v>200</v>
      </c>
      <c r="Z73" s="114"/>
      <c r="AA73" s="112"/>
      <c r="AB73" s="220"/>
      <c r="AC73" s="114"/>
      <c r="AD73" s="112"/>
      <c r="AE73" s="220"/>
      <c r="AF73" s="114"/>
      <c r="AG73" s="112"/>
      <c r="AH73" s="220"/>
      <c r="AI73" s="114"/>
      <c r="AJ73" s="112"/>
      <c r="AK73" s="220"/>
      <c r="AL73" s="114"/>
      <c r="AM73" s="112"/>
      <c r="AN73" s="220"/>
    </row>
    <row r="74" spans="2:40">
      <c r="W74" s="63" t="s">
        <v>189</v>
      </c>
      <c r="X74" s="33">
        <v>90</v>
      </c>
      <c r="Z74" s="114"/>
      <c r="AA74" s="112"/>
      <c r="AB74" s="220"/>
      <c r="AC74" s="114"/>
      <c r="AD74" s="112"/>
      <c r="AE74" s="220"/>
      <c r="AF74" s="114"/>
      <c r="AG74" s="112"/>
      <c r="AH74" s="220"/>
      <c r="AI74" s="114"/>
      <c r="AJ74" s="112"/>
      <c r="AK74" s="220"/>
      <c r="AL74" s="114"/>
      <c r="AM74" s="112"/>
      <c r="AN74" s="220"/>
    </row>
    <row r="75" spans="2:40">
      <c r="W75" s="63" t="s">
        <v>189</v>
      </c>
      <c r="X75" s="33">
        <v>80</v>
      </c>
      <c r="Y75" s="118">
        <f>SUM(X73:X75)</f>
        <v>370</v>
      </c>
      <c r="Z75" s="114"/>
      <c r="AA75" s="112"/>
      <c r="AB75" s="220"/>
      <c r="AC75" s="114"/>
      <c r="AD75" s="112"/>
      <c r="AE75" s="220"/>
      <c r="AF75" s="114"/>
      <c r="AG75" s="112"/>
      <c r="AH75" s="220"/>
      <c r="AI75" s="114"/>
      <c r="AJ75" s="112"/>
      <c r="AK75" s="220"/>
      <c r="AL75" s="114"/>
      <c r="AM75" s="112"/>
      <c r="AN75" s="220"/>
    </row>
  </sheetData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published="0">
    <pageSetUpPr fitToPage="1"/>
  </sheetPr>
  <dimension ref="A1:AR43"/>
  <sheetViews>
    <sheetView workbookViewId="0">
      <pane xSplit="5535" topLeftCell="AM1"/>
      <selection activeCell="B8" sqref="B8:B9"/>
      <selection pane="topRight" activeCell="F1" sqref="F1:F1048576"/>
    </sheetView>
  </sheetViews>
  <sheetFormatPr baseColWidth="10" defaultRowHeight="15"/>
  <cols>
    <col min="1" max="1" width="3" style="54" bestFit="1" customWidth="1"/>
    <col min="2" max="2" width="23.5703125" style="54" customWidth="1"/>
    <col min="3" max="3" width="0.85546875" style="1" customWidth="1"/>
    <col min="4" max="4" width="20.7109375" style="4" bestFit="1" customWidth="1"/>
    <col min="5" max="5" width="0.85546875" style="4" customWidth="1"/>
    <col min="6" max="6" width="2.42578125" style="1" customWidth="1"/>
    <col min="7" max="7" width="7.140625" style="1" customWidth="1"/>
    <col min="8" max="8" width="4" style="1" customWidth="1"/>
    <col min="9" max="9" width="0.85546875" style="4" customWidth="1"/>
    <col min="10" max="10" width="7.140625" style="1" customWidth="1"/>
    <col min="11" max="11" width="4" style="1" customWidth="1"/>
    <col min="12" max="12" width="0.85546875" style="4" customWidth="1"/>
    <col min="13" max="13" width="7.140625" style="1" customWidth="1"/>
    <col min="14" max="14" width="4" style="1" customWidth="1"/>
    <col min="15" max="15" width="0.85546875" style="4" customWidth="1"/>
    <col min="16" max="16" width="7.140625" style="1" customWidth="1"/>
    <col min="17" max="17" width="4" style="1" customWidth="1"/>
    <col min="18" max="18" width="0.85546875" style="4" customWidth="1"/>
    <col min="19" max="19" width="7.140625" style="1" customWidth="1"/>
    <col min="20" max="20" width="3.85546875" style="1" customWidth="1"/>
    <col min="21" max="21" width="0.85546875" style="4" customWidth="1"/>
    <col min="22" max="22" width="7.140625" style="1" customWidth="1"/>
    <col min="23" max="23" width="4" style="1" customWidth="1"/>
    <col min="24" max="24" width="0.85546875" style="4" customWidth="1"/>
    <col min="25" max="25" width="7.140625" style="1" customWidth="1"/>
    <col min="26" max="26" width="4" style="1" customWidth="1"/>
    <col min="27" max="27" width="0.85546875" style="4" customWidth="1"/>
    <col min="28" max="28" width="7.140625" style="1" customWidth="1"/>
    <col min="29" max="29" width="4" style="1" customWidth="1"/>
    <col min="30" max="30" width="0.85546875" style="4" customWidth="1"/>
    <col min="31" max="31" width="7.140625" style="1" customWidth="1"/>
    <col min="32" max="32" width="4" style="1" customWidth="1"/>
    <col min="33" max="33" width="0.85546875" style="4" customWidth="1"/>
    <col min="34" max="34" width="7.140625" style="1" customWidth="1"/>
    <col min="35" max="35" width="4" style="1" customWidth="1"/>
    <col min="36" max="36" width="0.85546875" style="4" customWidth="1"/>
    <col min="37" max="37" width="7.140625" style="1" customWidth="1"/>
    <col min="38" max="38" width="4" style="1" customWidth="1"/>
    <col min="39" max="39" width="0.85546875" style="4" customWidth="1"/>
    <col min="40" max="40" width="7.140625" style="1" customWidth="1"/>
    <col min="41" max="41" width="4" style="1" customWidth="1"/>
    <col min="42" max="42" width="0.85546875" style="4" customWidth="1"/>
    <col min="43" max="43" width="7.140625" style="1" customWidth="1"/>
    <col min="44" max="44" width="4" style="1" customWidth="1"/>
    <col min="45" max="16384" width="11.42578125" style="1"/>
  </cols>
  <sheetData>
    <row r="1" spans="1:44" s="53" customFormat="1" ht="15.75" customHeight="1">
      <c r="A1" s="54"/>
      <c r="B1" s="54"/>
      <c r="C1" s="54"/>
      <c r="D1" s="54"/>
      <c r="E1" s="55"/>
      <c r="F1" s="56"/>
      <c r="K1" s="56"/>
      <c r="L1" s="55"/>
      <c r="M1" s="56"/>
      <c r="N1" s="56"/>
      <c r="O1" s="55"/>
      <c r="P1" s="56"/>
      <c r="Q1" s="56"/>
      <c r="R1" s="55"/>
      <c r="S1" s="56"/>
      <c r="T1" s="56"/>
      <c r="U1" s="55"/>
      <c r="V1" s="56"/>
      <c r="W1" s="56"/>
      <c r="X1" s="55"/>
      <c r="Y1" s="56"/>
      <c r="Z1" s="56"/>
      <c r="AA1" s="55"/>
      <c r="AB1" s="56"/>
      <c r="AC1" s="56"/>
      <c r="AD1" s="55"/>
      <c r="AE1" s="56"/>
      <c r="AF1" s="56"/>
      <c r="AG1" s="55"/>
      <c r="AH1" s="56"/>
      <c r="AI1" s="56"/>
      <c r="AJ1" s="55"/>
      <c r="AK1" s="56"/>
      <c r="AL1" s="56"/>
      <c r="AM1" s="55"/>
      <c r="AN1" s="194" t="s">
        <v>95</v>
      </c>
      <c r="AP1" s="55"/>
      <c r="AQ1" s="121" t="s">
        <v>220</v>
      </c>
      <c r="AR1" s="56"/>
    </row>
    <row r="2" spans="1:44" s="53" customFormat="1">
      <c r="A2" s="54"/>
      <c r="B2" s="54"/>
      <c r="C2" s="54"/>
      <c r="D2" s="54"/>
      <c r="E2" s="55"/>
      <c r="F2" s="56"/>
      <c r="K2" s="56"/>
      <c r="L2" s="55"/>
      <c r="M2" s="56"/>
      <c r="N2" s="56"/>
      <c r="O2" s="55"/>
      <c r="P2" s="56"/>
      <c r="Q2" s="56"/>
      <c r="R2" s="55"/>
      <c r="S2" s="56"/>
      <c r="T2" s="56"/>
      <c r="U2" s="55"/>
      <c r="V2" s="56"/>
      <c r="W2" s="56"/>
      <c r="X2" s="55"/>
      <c r="Y2" s="56"/>
      <c r="Z2" s="56"/>
      <c r="AA2" s="55"/>
      <c r="AB2" s="56"/>
      <c r="AC2" s="56"/>
      <c r="AD2" s="55"/>
      <c r="AE2" s="56"/>
      <c r="AF2" s="56"/>
      <c r="AG2" s="55"/>
      <c r="AH2" s="56"/>
      <c r="AI2" s="56"/>
      <c r="AJ2" s="55"/>
      <c r="AK2" s="56"/>
      <c r="AL2" s="56"/>
      <c r="AM2" s="55"/>
      <c r="AN2" s="131">
        <v>37664</v>
      </c>
      <c r="AP2" s="55"/>
      <c r="AQ2" s="131">
        <v>37462</v>
      </c>
      <c r="AR2" s="56"/>
    </row>
    <row r="3" spans="1:44" s="53" customFormat="1">
      <c r="A3" s="54"/>
      <c r="B3" s="54"/>
      <c r="C3" s="54"/>
      <c r="D3" s="54"/>
      <c r="E3" s="55"/>
      <c r="F3" s="90"/>
      <c r="I3" s="55"/>
      <c r="J3" s="113"/>
      <c r="K3" s="113"/>
      <c r="L3" s="55"/>
      <c r="M3" s="121"/>
      <c r="N3" s="121"/>
      <c r="O3" s="55"/>
      <c r="P3" s="133"/>
      <c r="Q3" s="133"/>
      <c r="R3" s="55"/>
      <c r="S3" s="175"/>
      <c r="T3" s="175"/>
      <c r="U3" s="55"/>
      <c r="V3" s="194"/>
      <c r="W3" s="194"/>
      <c r="X3" s="55"/>
      <c r="Y3" s="204"/>
      <c r="Z3" s="204"/>
      <c r="AA3" s="55"/>
      <c r="AB3" s="205"/>
      <c r="AC3" s="205"/>
      <c r="AD3" s="55"/>
      <c r="AE3" s="218"/>
      <c r="AF3" s="218"/>
      <c r="AG3" s="55"/>
      <c r="AH3" s="224"/>
      <c r="AI3" s="224"/>
      <c r="AJ3" s="55"/>
      <c r="AK3" s="233"/>
      <c r="AL3" s="233"/>
      <c r="AM3" s="55"/>
      <c r="AN3" s="241"/>
      <c r="AO3" s="241"/>
      <c r="AP3" s="55"/>
      <c r="AQ3" s="255"/>
      <c r="AR3" s="255"/>
    </row>
    <row r="4" spans="1:44" s="53" customFormat="1">
      <c r="A4" s="54"/>
      <c r="B4" s="54"/>
      <c r="C4" s="54"/>
      <c r="D4" s="54"/>
      <c r="E4" s="55"/>
      <c r="F4" s="91"/>
      <c r="O4" s="133"/>
      <c r="P4" s="133"/>
      <c r="Q4" s="133"/>
      <c r="R4" s="175"/>
      <c r="S4" s="175"/>
      <c r="T4" s="175"/>
      <c r="U4" s="194"/>
      <c r="V4" s="194"/>
      <c r="W4" s="194"/>
      <c r="X4" s="204"/>
      <c r="Y4" s="204"/>
      <c r="Z4" s="204"/>
      <c r="AA4" s="205"/>
      <c r="AB4" s="205"/>
      <c r="AC4" s="205"/>
      <c r="AD4" s="218"/>
      <c r="AE4" s="218"/>
      <c r="AF4" s="218"/>
      <c r="AG4" s="224"/>
      <c r="AH4" s="224"/>
      <c r="AI4" s="224"/>
      <c r="AJ4" s="233"/>
      <c r="AK4" s="233"/>
      <c r="AL4" s="233"/>
      <c r="AM4" s="241"/>
      <c r="AN4" s="241"/>
      <c r="AO4" s="241"/>
      <c r="AP4" s="255"/>
      <c r="AQ4" s="255"/>
      <c r="AR4" s="255"/>
    </row>
    <row r="5" spans="1:44" ht="15.75">
      <c r="C5" s="5"/>
      <c r="D5" s="12" t="s">
        <v>3</v>
      </c>
      <c r="E5" s="14"/>
      <c r="F5" s="92"/>
      <c r="G5" s="4"/>
      <c r="H5" s="4"/>
      <c r="J5" s="4"/>
      <c r="K5" s="4"/>
      <c r="M5" s="4"/>
      <c r="N5" s="4"/>
      <c r="P5" s="4"/>
      <c r="Q5" s="4"/>
      <c r="S5" s="4"/>
      <c r="T5" s="4"/>
      <c r="V5" s="4"/>
      <c r="W5" s="4"/>
      <c r="Y5" s="4"/>
      <c r="Z5" s="4"/>
      <c r="AB5" s="4"/>
      <c r="AC5" s="4"/>
      <c r="AE5" s="4"/>
      <c r="AF5" s="4"/>
      <c r="AH5" s="4"/>
      <c r="AI5" s="4"/>
      <c r="AK5" s="4"/>
      <c r="AL5" s="4"/>
      <c r="AN5" s="4"/>
      <c r="AO5" s="4"/>
      <c r="AQ5" s="4"/>
      <c r="AR5" s="4"/>
    </row>
    <row r="6" spans="1:44" ht="15" customHeight="1">
      <c r="B6" s="44" t="s">
        <v>237</v>
      </c>
      <c r="C6" s="5"/>
      <c r="D6" s="13" t="s">
        <v>35</v>
      </c>
      <c r="E6" s="15"/>
      <c r="F6" s="93"/>
      <c r="G6" s="93"/>
      <c r="H6" s="93"/>
      <c r="I6" s="128"/>
      <c r="J6" s="93"/>
      <c r="K6" s="93"/>
      <c r="L6" s="128"/>
      <c r="M6" s="93"/>
      <c r="N6" s="93"/>
      <c r="O6" s="128"/>
      <c r="P6" s="93"/>
      <c r="Q6" s="93"/>
      <c r="R6" s="128"/>
      <c r="S6" s="93"/>
      <c r="T6" s="93"/>
      <c r="U6" s="128"/>
      <c r="V6" s="93"/>
      <c r="W6" s="93"/>
      <c r="X6" s="128"/>
      <c r="Y6" s="93"/>
      <c r="Z6" s="93"/>
      <c r="AA6" s="128"/>
      <c r="AB6" s="93"/>
      <c r="AC6" s="93"/>
      <c r="AD6" s="128"/>
      <c r="AE6" s="93"/>
      <c r="AF6" s="93"/>
      <c r="AG6" s="128"/>
      <c r="AH6" s="93"/>
      <c r="AI6" s="93"/>
      <c r="AJ6" s="128"/>
      <c r="AK6" s="93"/>
      <c r="AL6" s="93"/>
      <c r="AM6" s="128"/>
      <c r="AN6" s="93"/>
      <c r="AO6" s="93"/>
      <c r="AP6" s="128"/>
      <c r="AQ6" s="93"/>
      <c r="AR6" s="93"/>
    </row>
    <row r="7" spans="1:44" ht="13.5" customHeight="1">
      <c r="B7" s="45" t="s">
        <v>238</v>
      </c>
      <c r="C7" s="6"/>
      <c r="D7" s="369" t="s">
        <v>5</v>
      </c>
      <c r="E7" s="10"/>
      <c r="F7" s="94"/>
      <c r="G7" s="129"/>
      <c r="H7" s="129"/>
      <c r="I7" s="130"/>
      <c r="J7" s="129"/>
      <c r="K7" s="129"/>
      <c r="L7" s="130"/>
      <c r="M7" s="129"/>
      <c r="N7" s="129"/>
      <c r="O7" s="130"/>
      <c r="P7" s="129"/>
      <c r="Q7" s="129"/>
      <c r="R7" s="130"/>
      <c r="S7" s="129"/>
      <c r="T7" s="129"/>
      <c r="U7" s="130"/>
      <c r="V7" s="129"/>
      <c r="W7" s="129"/>
      <c r="X7" s="130"/>
      <c r="Y7" s="129"/>
      <c r="Z7" s="129"/>
      <c r="AA7" s="130"/>
      <c r="AB7" s="129"/>
      <c r="AC7" s="129"/>
      <c r="AD7" s="130"/>
      <c r="AE7" s="129"/>
      <c r="AF7" s="129"/>
      <c r="AG7" s="130"/>
      <c r="AH7" s="129"/>
      <c r="AI7" s="129"/>
      <c r="AJ7" s="130"/>
      <c r="AK7" s="129"/>
      <c r="AL7" s="129"/>
      <c r="AM7" s="130"/>
      <c r="AN7" s="129"/>
      <c r="AO7" s="129"/>
      <c r="AP7" s="130"/>
      <c r="AQ7" s="129"/>
      <c r="AR7" s="129"/>
    </row>
    <row r="8" spans="1:44" ht="15.75" customHeight="1">
      <c r="B8" s="297" t="s">
        <v>37</v>
      </c>
      <c r="C8" s="7"/>
      <c r="D8" s="370"/>
      <c r="E8" s="11"/>
      <c r="F8" s="94"/>
      <c r="G8" s="367" t="s">
        <v>122</v>
      </c>
      <c r="H8" s="368"/>
      <c r="I8" s="55"/>
      <c r="J8" s="367" t="s">
        <v>203</v>
      </c>
      <c r="K8" s="368"/>
      <c r="L8" s="55"/>
      <c r="M8" s="367" t="s">
        <v>217</v>
      </c>
      <c r="N8" s="368"/>
      <c r="O8" s="55"/>
      <c r="P8" s="367" t="s">
        <v>230</v>
      </c>
      <c r="Q8" s="368"/>
      <c r="R8" s="55"/>
      <c r="S8" s="367" t="s">
        <v>258</v>
      </c>
      <c r="T8" s="368"/>
      <c r="U8" s="55"/>
      <c r="V8" s="367" t="s">
        <v>263</v>
      </c>
      <c r="W8" s="368"/>
      <c r="X8" s="55"/>
      <c r="Y8" s="367" t="s">
        <v>272</v>
      </c>
      <c r="Z8" s="368"/>
      <c r="AA8" s="55"/>
      <c r="AB8" s="367" t="s">
        <v>278</v>
      </c>
      <c r="AC8" s="368"/>
      <c r="AD8" s="55"/>
      <c r="AE8" s="367" t="s">
        <v>289</v>
      </c>
      <c r="AF8" s="368"/>
      <c r="AG8" s="55"/>
      <c r="AH8" s="367" t="s">
        <v>302</v>
      </c>
      <c r="AI8" s="368"/>
      <c r="AJ8" s="55"/>
      <c r="AK8" s="367" t="s">
        <v>304</v>
      </c>
      <c r="AL8" s="368"/>
      <c r="AM8" s="55"/>
      <c r="AN8" s="367" t="s">
        <v>312</v>
      </c>
      <c r="AO8" s="368"/>
      <c r="AP8" s="55"/>
      <c r="AQ8" s="367" t="s">
        <v>317</v>
      </c>
      <c r="AR8" s="368"/>
    </row>
    <row r="9" spans="1:44" ht="15" customHeight="1">
      <c r="B9" s="319"/>
      <c r="C9" s="7"/>
      <c r="D9" s="371"/>
      <c r="E9" s="11"/>
      <c r="F9" s="87"/>
      <c r="G9" s="304" t="s">
        <v>170</v>
      </c>
      <c r="H9" s="306"/>
      <c r="I9" s="14"/>
      <c r="J9" s="305" t="s">
        <v>208</v>
      </c>
      <c r="K9" s="306"/>
      <c r="L9" s="14"/>
      <c r="M9" s="305" t="s">
        <v>219</v>
      </c>
      <c r="N9" s="306"/>
      <c r="O9" s="14"/>
      <c r="P9" s="305" t="s">
        <v>231</v>
      </c>
      <c r="Q9" s="306"/>
      <c r="R9" s="14"/>
      <c r="S9" s="305" t="s">
        <v>259</v>
      </c>
      <c r="T9" s="306"/>
      <c r="U9" s="14"/>
      <c r="V9" s="305" t="s">
        <v>267</v>
      </c>
      <c r="W9" s="306"/>
      <c r="X9" s="14"/>
      <c r="Y9" s="305" t="s">
        <v>274</v>
      </c>
      <c r="Z9" s="306"/>
      <c r="AA9" s="14"/>
      <c r="AB9" s="305" t="s">
        <v>281</v>
      </c>
      <c r="AC9" s="306"/>
      <c r="AD9" s="14"/>
      <c r="AE9" s="305" t="s">
        <v>290</v>
      </c>
      <c r="AF9" s="306"/>
      <c r="AG9" s="14"/>
      <c r="AH9" s="305" t="s">
        <v>303</v>
      </c>
      <c r="AI9" s="306"/>
      <c r="AJ9" s="14"/>
      <c r="AK9" s="305" t="s">
        <v>306</v>
      </c>
      <c r="AL9" s="306"/>
      <c r="AM9" s="14"/>
      <c r="AN9" s="305" t="s">
        <v>314</v>
      </c>
      <c r="AO9" s="306"/>
      <c r="AP9" s="14"/>
      <c r="AQ9" s="305" t="s">
        <v>319</v>
      </c>
      <c r="AR9" s="306"/>
    </row>
    <row r="10" spans="1:44" ht="15.75">
      <c r="A10" s="18">
        <v>1</v>
      </c>
      <c r="B10" s="26" t="s">
        <v>31</v>
      </c>
      <c r="C10" s="5"/>
      <c r="D10" s="16">
        <f>SUM(G10+J10+M10+P10+S10+V10+Y10+AB10+AE10+AH10+AK10+AN10+AQ10)</f>
        <v>8227</v>
      </c>
      <c r="E10" s="11"/>
      <c r="F10" s="95">
        <v>1</v>
      </c>
      <c r="G10" s="52">
        <v>1035</v>
      </c>
      <c r="H10" s="9" t="s">
        <v>1</v>
      </c>
      <c r="I10" s="11"/>
      <c r="J10" s="52">
        <v>738</v>
      </c>
      <c r="K10" s="9" t="s">
        <v>1</v>
      </c>
      <c r="L10" s="11"/>
      <c r="M10" s="52">
        <v>526</v>
      </c>
      <c r="N10" s="9" t="s">
        <v>1</v>
      </c>
      <c r="O10" s="11"/>
      <c r="P10" s="52">
        <v>184</v>
      </c>
      <c r="Q10" s="9" t="s">
        <v>1</v>
      </c>
      <c r="R10" s="11"/>
      <c r="S10" s="52">
        <v>637</v>
      </c>
      <c r="T10" s="9" t="s">
        <v>1</v>
      </c>
      <c r="U10" s="11"/>
      <c r="V10" s="52">
        <v>706</v>
      </c>
      <c r="W10" s="9" t="s">
        <v>1</v>
      </c>
      <c r="X10" s="11"/>
      <c r="Y10" s="52">
        <v>539</v>
      </c>
      <c r="Z10" s="9" t="s">
        <v>1</v>
      </c>
      <c r="AA10" s="11"/>
      <c r="AB10" s="52">
        <v>1078</v>
      </c>
      <c r="AC10" s="9" t="s">
        <v>1</v>
      </c>
      <c r="AD10" s="11"/>
      <c r="AE10" s="52">
        <v>542</v>
      </c>
      <c r="AF10" s="9" t="s">
        <v>1</v>
      </c>
      <c r="AG10" s="11"/>
      <c r="AH10" s="52">
        <v>240</v>
      </c>
      <c r="AI10" s="9" t="s">
        <v>1</v>
      </c>
      <c r="AJ10" s="11"/>
      <c r="AK10" s="52">
        <v>542</v>
      </c>
      <c r="AL10" s="9" t="s">
        <v>1</v>
      </c>
      <c r="AM10" s="11"/>
      <c r="AN10" s="52">
        <v>922</v>
      </c>
      <c r="AO10" s="9" t="s">
        <v>1</v>
      </c>
      <c r="AP10" s="11"/>
      <c r="AQ10" s="52">
        <v>538</v>
      </c>
      <c r="AR10" s="9" t="s">
        <v>1</v>
      </c>
    </row>
    <row r="11" spans="1:44" ht="15.75">
      <c r="A11" s="18">
        <v>2</v>
      </c>
      <c r="B11" s="26" t="s">
        <v>115</v>
      </c>
      <c r="C11" s="5"/>
      <c r="D11" s="16">
        <f>SUM(G11+J11+M11+P11+S11+V11+Y11+AB11+AE11+AH11+AK11+AN11+AQ11)</f>
        <v>5647.5</v>
      </c>
      <c r="E11" s="11"/>
      <c r="F11" s="95">
        <v>1</v>
      </c>
      <c r="G11" s="52">
        <v>504</v>
      </c>
      <c r="H11" s="9" t="s">
        <v>1</v>
      </c>
      <c r="I11" s="11"/>
      <c r="J11" s="52">
        <v>351.5</v>
      </c>
      <c r="K11" s="9" t="s">
        <v>1</v>
      </c>
      <c r="L11" s="11"/>
      <c r="M11" s="52">
        <v>110</v>
      </c>
      <c r="N11" s="9" t="s">
        <v>1</v>
      </c>
      <c r="O11" s="11"/>
      <c r="P11" s="52">
        <v>100</v>
      </c>
      <c r="Q11" s="9" t="s">
        <v>1</v>
      </c>
      <c r="R11" s="11"/>
      <c r="S11" s="52">
        <v>587</v>
      </c>
      <c r="T11" s="9" t="s">
        <v>1</v>
      </c>
      <c r="U11" s="11"/>
      <c r="V11" s="52">
        <v>416</v>
      </c>
      <c r="W11" s="9" t="s">
        <v>1</v>
      </c>
      <c r="X11" s="11"/>
      <c r="Y11" s="52">
        <v>418</v>
      </c>
      <c r="Z11" s="9" t="s">
        <v>1</v>
      </c>
      <c r="AA11" s="11"/>
      <c r="AB11" s="52">
        <v>618</v>
      </c>
      <c r="AC11" s="9" t="s">
        <v>1</v>
      </c>
      <c r="AD11" s="11"/>
      <c r="AE11" s="52"/>
      <c r="AF11" s="9"/>
      <c r="AG11" s="11"/>
      <c r="AH11" s="52">
        <v>360</v>
      </c>
      <c r="AI11" s="9" t="s">
        <v>1</v>
      </c>
      <c r="AJ11" s="11"/>
      <c r="AK11" s="52">
        <v>450</v>
      </c>
      <c r="AL11" s="9" t="s">
        <v>1</v>
      </c>
      <c r="AM11" s="11"/>
      <c r="AN11" s="52">
        <v>362</v>
      </c>
      <c r="AO11" s="9" t="s">
        <v>1</v>
      </c>
      <c r="AP11" s="11"/>
      <c r="AQ11" s="52">
        <v>1371</v>
      </c>
      <c r="AR11" s="9" t="s">
        <v>1</v>
      </c>
    </row>
    <row r="12" spans="1:44" ht="15.75">
      <c r="A12" s="18">
        <v>3</v>
      </c>
      <c r="B12" s="25" t="s">
        <v>113</v>
      </c>
      <c r="C12" s="5"/>
      <c r="D12" s="16">
        <f>SUM(G12+J12+M12+P12+S12+V12+Y12+AB12+AE12+AH12+AK12+AN12+AQ12)</f>
        <v>5512.4</v>
      </c>
      <c r="E12" s="11"/>
      <c r="F12" s="95"/>
      <c r="G12" s="60">
        <v>297</v>
      </c>
      <c r="H12" s="9" t="s">
        <v>1</v>
      </c>
      <c r="I12" s="11"/>
      <c r="J12" s="60">
        <v>172</v>
      </c>
      <c r="K12" s="9" t="s">
        <v>1</v>
      </c>
      <c r="L12" s="11"/>
      <c r="M12" s="60">
        <v>100</v>
      </c>
      <c r="N12" s="9" t="s">
        <v>1</v>
      </c>
      <c r="O12" s="11"/>
      <c r="P12" s="60">
        <v>150</v>
      </c>
      <c r="Q12" s="9" t="s">
        <v>1</v>
      </c>
      <c r="R12" s="11"/>
      <c r="S12" s="60">
        <v>345</v>
      </c>
      <c r="T12" s="9" t="s">
        <v>1</v>
      </c>
      <c r="U12" s="11"/>
      <c r="V12" s="60">
        <v>375</v>
      </c>
      <c r="W12" s="9" t="s">
        <v>1</v>
      </c>
      <c r="X12" s="11"/>
      <c r="Y12" s="60">
        <v>465</v>
      </c>
      <c r="Z12" s="9" t="s">
        <v>1</v>
      </c>
      <c r="AA12" s="11"/>
      <c r="AB12" s="60">
        <v>500</v>
      </c>
      <c r="AC12" s="9" t="s">
        <v>1</v>
      </c>
      <c r="AD12" s="11"/>
      <c r="AE12" s="60">
        <v>404</v>
      </c>
      <c r="AF12" s="9" t="s">
        <v>1</v>
      </c>
      <c r="AG12" s="11"/>
      <c r="AH12" s="60">
        <v>502</v>
      </c>
      <c r="AI12" s="9" t="s">
        <v>1</v>
      </c>
      <c r="AJ12" s="11"/>
      <c r="AK12" s="60">
        <v>447</v>
      </c>
      <c r="AL12" s="9" t="s">
        <v>1</v>
      </c>
      <c r="AM12" s="11"/>
      <c r="AN12" s="60">
        <v>471.4</v>
      </c>
      <c r="AO12" s="9" t="s">
        <v>1</v>
      </c>
      <c r="AP12" s="11"/>
      <c r="AQ12" s="60">
        <v>1284</v>
      </c>
      <c r="AR12" s="9" t="s">
        <v>1</v>
      </c>
    </row>
    <row r="13" spans="1:44" ht="15.75">
      <c r="A13" s="18">
        <v>4</v>
      </c>
      <c r="B13" s="26" t="s">
        <v>14</v>
      </c>
      <c r="C13" s="5"/>
      <c r="D13" s="16">
        <f>SUM(G13+J13+M13+P13+S13+V13+Y13+AB13+AE13+AH13+AK13+AN13+AQ13)</f>
        <v>5504</v>
      </c>
      <c r="E13" s="11"/>
      <c r="F13" s="95">
        <v>1</v>
      </c>
      <c r="G13" s="52">
        <v>295</v>
      </c>
      <c r="H13" s="9" t="s">
        <v>1</v>
      </c>
      <c r="I13" s="11"/>
      <c r="J13" s="52">
        <v>184</v>
      </c>
      <c r="K13" s="9" t="s">
        <v>1</v>
      </c>
      <c r="L13" s="11"/>
      <c r="M13" s="52">
        <v>228</v>
      </c>
      <c r="N13" s="9" t="s">
        <v>1</v>
      </c>
      <c r="O13" s="11"/>
      <c r="P13" s="52">
        <v>317</v>
      </c>
      <c r="Q13" s="9" t="s">
        <v>1</v>
      </c>
      <c r="R13" s="11"/>
      <c r="S13" s="52">
        <v>260</v>
      </c>
      <c r="T13" s="9" t="s">
        <v>1</v>
      </c>
      <c r="U13" s="11"/>
      <c r="V13" s="52">
        <v>444</v>
      </c>
      <c r="W13" s="9" t="s">
        <v>1</v>
      </c>
      <c r="X13" s="11"/>
      <c r="Y13" s="52">
        <v>363</v>
      </c>
      <c r="Z13" s="9" t="s">
        <v>1</v>
      </c>
      <c r="AA13" s="11"/>
      <c r="AB13" s="52">
        <v>875</v>
      </c>
      <c r="AC13" s="9" t="s">
        <v>1</v>
      </c>
      <c r="AD13" s="11"/>
      <c r="AE13" s="52">
        <v>168</v>
      </c>
      <c r="AF13" s="9" t="s">
        <v>1</v>
      </c>
      <c r="AG13" s="11"/>
      <c r="AH13" s="52">
        <v>689</v>
      </c>
      <c r="AI13" s="9" t="s">
        <v>1</v>
      </c>
      <c r="AJ13" s="11"/>
      <c r="AK13" s="52">
        <v>354</v>
      </c>
      <c r="AL13" s="9" t="s">
        <v>1</v>
      </c>
      <c r="AM13" s="11"/>
      <c r="AN13" s="52">
        <v>559</v>
      </c>
      <c r="AO13" s="9" t="s">
        <v>1</v>
      </c>
      <c r="AP13" s="11"/>
      <c r="AQ13" s="52">
        <v>768</v>
      </c>
      <c r="AR13" s="9" t="s">
        <v>1</v>
      </c>
    </row>
    <row r="14" spans="1:44" ht="15.75">
      <c r="A14" s="18">
        <v>5</v>
      </c>
      <c r="B14" s="25" t="s">
        <v>16</v>
      </c>
      <c r="C14" s="5"/>
      <c r="D14" s="16">
        <f>SUM(G14+J14+M14+P14+S14+V14+Y14+AB14+AE14+AH14+AK14+AN14+AQ14)</f>
        <v>5267.7</v>
      </c>
      <c r="E14" s="11"/>
      <c r="F14" s="95"/>
      <c r="G14" s="52">
        <v>368</v>
      </c>
      <c r="H14" s="9" t="s">
        <v>1</v>
      </c>
      <c r="I14" s="11"/>
      <c r="J14" s="52">
        <v>392</v>
      </c>
      <c r="K14" s="9" t="s">
        <v>1</v>
      </c>
      <c r="L14" s="11"/>
      <c r="M14" s="52">
        <v>150</v>
      </c>
      <c r="N14" s="9" t="s">
        <v>1</v>
      </c>
      <c r="O14" s="11"/>
      <c r="P14" s="52">
        <v>350</v>
      </c>
      <c r="Q14" s="9" t="s">
        <v>1</v>
      </c>
      <c r="R14" s="11"/>
      <c r="S14" s="52">
        <v>830</v>
      </c>
      <c r="T14" s="9" t="s">
        <v>1</v>
      </c>
      <c r="U14" s="11"/>
      <c r="V14" s="52">
        <v>527</v>
      </c>
      <c r="W14" s="9" t="s">
        <v>1</v>
      </c>
      <c r="X14" s="11"/>
      <c r="Y14" s="52">
        <v>320</v>
      </c>
      <c r="Z14" s="9" t="s">
        <v>1</v>
      </c>
      <c r="AA14" s="11"/>
      <c r="AB14" s="52">
        <v>862</v>
      </c>
      <c r="AC14" s="9" t="s">
        <v>1</v>
      </c>
      <c r="AD14" s="11"/>
      <c r="AE14" s="52"/>
      <c r="AF14" s="9"/>
      <c r="AG14" s="11"/>
      <c r="AH14" s="52">
        <v>280</v>
      </c>
      <c r="AI14" s="9" t="s">
        <v>1</v>
      </c>
      <c r="AJ14" s="11"/>
      <c r="AK14" s="52">
        <v>300</v>
      </c>
      <c r="AL14" s="9" t="s">
        <v>1</v>
      </c>
      <c r="AM14" s="11"/>
      <c r="AN14" s="52">
        <v>350.7</v>
      </c>
      <c r="AO14" s="9" t="s">
        <v>1</v>
      </c>
      <c r="AP14" s="11"/>
      <c r="AQ14" s="52">
        <v>538</v>
      </c>
      <c r="AR14" s="9" t="s">
        <v>1</v>
      </c>
    </row>
    <row r="15" spans="1:44" ht="15.75" customHeight="1">
      <c r="A15" s="18">
        <v>6</v>
      </c>
      <c r="B15" s="25" t="s">
        <v>100</v>
      </c>
      <c r="C15" s="5"/>
      <c r="D15" s="16">
        <f>SUM(G15+J15+M15+P15+S15+V15+Y15+AB15+AE15+AH15+AK15+AN15+AQ15)</f>
        <v>3448</v>
      </c>
      <c r="E15" s="11"/>
      <c r="F15" s="95"/>
      <c r="G15" s="52">
        <v>184</v>
      </c>
      <c r="H15" s="9" t="s">
        <v>1</v>
      </c>
      <c r="I15" s="11"/>
      <c r="J15" s="52">
        <v>384</v>
      </c>
      <c r="K15" s="9" t="s">
        <v>1</v>
      </c>
      <c r="L15" s="11"/>
      <c r="M15" s="52">
        <v>296</v>
      </c>
      <c r="N15" s="9" t="s">
        <v>1</v>
      </c>
      <c r="O15" s="11"/>
      <c r="P15" s="52"/>
      <c r="Q15" s="9"/>
      <c r="R15" s="11"/>
      <c r="S15" s="52">
        <v>150</v>
      </c>
      <c r="T15" s="9" t="s">
        <v>1</v>
      </c>
      <c r="U15" s="11"/>
      <c r="V15" s="52">
        <v>159</v>
      </c>
      <c r="W15" s="9" t="s">
        <v>1</v>
      </c>
      <c r="X15" s="11"/>
      <c r="Y15" s="52">
        <v>352</v>
      </c>
      <c r="Z15" s="9" t="s">
        <v>1</v>
      </c>
      <c r="AA15" s="11"/>
      <c r="AB15" s="52">
        <v>326</v>
      </c>
      <c r="AC15" s="9" t="s">
        <v>1</v>
      </c>
      <c r="AD15" s="11"/>
      <c r="AE15" s="52">
        <v>495</v>
      </c>
      <c r="AF15" s="9" t="s">
        <v>1</v>
      </c>
      <c r="AG15" s="11"/>
      <c r="AH15" s="52">
        <v>372</v>
      </c>
      <c r="AI15" s="9" t="s">
        <v>1</v>
      </c>
      <c r="AJ15" s="11"/>
      <c r="AK15" s="52">
        <v>288</v>
      </c>
      <c r="AL15" s="9" t="s">
        <v>1</v>
      </c>
      <c r="AM15" s="11"/>
      <c r="AN15" s="52">
        <v>442</v>
      </c>
      <c r="AO15" s="9" t="s">
        <v>1</v>
      </c>
      <c r="AP15" s="11"/>
      <c r="AQ15" s="52"/>
      <c r="AR15" s="9" t="s">
        <v>1</v>
      </c>
    </row>
    <row r="16" spans="1:44" ht="15.75">
      <c r="A16" s="18">
        <v>7</v>
      </c>
      <c r="B16" s="25" t="s">
        <v>30</v>
      </c>
      <c r="C16" s="5"/>
      <c r="D16" s="16">
        <f>SUM(G16+J16+M16+P16+S16+V16+Y16+AB16+AE16+AH16+AK16+AN16+AQ16)</f>
        <v>3075</v>
      </c>
      <c r="E16" s="11"/>
      <c r="F16" s="95"/>
      <c r="G16" s="52">
        <v>200</v>
      </c>
      <c r="H16" s="9" t="s">
        <v>1</v>
      </c>
      <c r="I16" s="11"/>
      <c r="J16" s="52">
        <v>184</v>
      </c>
      <c r="K16" s="9" t="s">
        <v>1</v>
      </c>
      <c r="L16" s="11"/>
      <c r="M16" s="52"/>
      <c r="N16" s="9"/>
      <c r="O16" s="11"/>
      <c r="P16" s="52"/>
      <c r="Q16" s="9"/>
      <c r="R16" s="11"/>
      <c r="S16" s="52">
        <v>320</v>
      </c>
      <c r="T16" s="9" t="s">
        <v>1</v>
      </c>
      <c r="U16" s="11"/>
      <c r="V16" s="52">
        <v>289</v>
      </c>
      <c r="W16" s="9" t="s">
        <v>1</v>
      </c>
      <c r="X16" s="11"/>
      <c r="Y16" s="52">
        <v>334</v>
      </c>
      <c r="Z16" s="9" t="s">
        <v>1</v>
      </c>
      <c r="AA16" s="11"/>
      <c r="AB16" s="52">
        <v>368</v>
      </c>
      <c r="AC16" s="9" t="s">
        <v>1</v>
      </c>
      <c r="AD16" s="11"/>
      <c r="AE16" s="52">
        <v>192</v>
      </c>
      <c r="AF16" s="9" t="s">
        <v>1</v>
      </c>
      <c r="AG16" s="11"/>
      <c r="AH16" s="52">
        <v>350</v>
      </c>
      <c r="AI16" s="9" t="s">
        <v>1</v>
      </c>
      <c r="AJ16" s="11"/>
      <c r="AK16" s="52">
        <v>360</v>
      </c>
      <c r="AL16" s="9" t="s">
        <v>1</v>
      </c>
      <c r="AM16" s="11"/>
      <c r="AN16" s="52">
        <v>110</v>
      </c>
      <c r="AO16" s="9" t="s">
        <v>1</v>
      </c>
      <c r="AP16" s="11"/>
      <c r="AQ16" s="52">
        <v>368</v>
      </c>
      <c r="AR16" s="9" t="s">
        <v>1</v>
      </c>
    </row>
    <row r="17" spans="1:44" ht="15.75" customHeight="1">
      <c r="A17" s="18">
        <v>8</v>
      </c>
      <c r="B17" s="26" t="s">
        <v>17</v>
      </c>
      <c r="C17" s="5"/>
      <c r="D17" s="16">
        <f>SUM(G17+J17+M17+P17+S17+V17+Y17+AB17+AE17+AH17+AK17+AN17+AQ17)</f>
        <v>2998</v>
      </c>
      <c r="E17" s="11"/>
      <c r="F17" s="95">
        <v>1</v>
      </c>
      <c r="G17" s="52">
        <v>276</v>
      </c>
      <c r="H17" s="9" t="s">
        <v>1</v>
      </c>
      <c r="I17" s="11"/>
      <c r="J17" s="52">
        <v>100</v>
      </c>
      <c r="K17" s="9" t="s">
        <v>1</v>
      </c>
      <c r="L17" s="11"/>
      <c r="M17" s="52"/>
      <c r="N17" s="9"/>
      <c r="O17" s="11"/>
      <c r="P17" s="52">
        <v>100</v>
      </c>
      <c r="Q17" s="9" t="s">
        <v>1</v>
      </c>
      <c r="R17" s="11"/>
      <c r="S17" s="52">
        <v>259</v>
      </c>
      <c r="T17" s="9" t="s">
        <v>1</v>
      </c>
      <c r="U17" s="11"/>
      <c r="V17" s="52">
        <v>167</v>
      </c>
      <c r="W17" s="9" t="s">
        <v>1</v>
      </c>
      <c r="X17" s="11"/>
      <c r="Y17" s="52">
        <v>268</v>
      </c>
      <c r="Z17" s="9" t="s">
        <v>1</v>
      </c>
      <c r="AA17" s="11"/>
      <c r="AB17" s="52">
        <v>268</v>
      </c>
      <c r="AC17" s="9" t="s">
        <v>1</v>
      </c>
      <c r="AD17" s="11"/>
      <c r="AE17" s="52">
        <v>150</v>
      </c>
      <c r="AF17" s="9" t="s">
        <v>1</v>
      </c>
      <c r="AG17" s="11"/>
      <c r="AH17" s="52">
        <v>184</v>
      </c>
      <c r="AI17" s="9" t="s">
        <v>1</v>
      </c>
      <c r="AJ17" s="11"/>
      <c r="AK17" s="52">
        <v>176</v>
      </c>
      <c r="AL17" s="9" t="s">
        <v>1</v>
      </c>
      <c r="AM17" s="11"/>
      <c r="AN17" s="52">
        <v>250</v>
      </c>
      <c r="AO17" s="9" t="s">
        <v>1</v>
      </c>
      <c r="AP17" s="11"/>
      <c r="AQ17" s="52">
        <v>800</v>
      </c>
      <c r="AR17" s="9" t="s">
        <v>1</v>
      </c>
    </row>
    <row r="18" spans="1:44" ht="15.75" customHeight="1">
      <c r="A18" s="18">
        <v>9</v>
      </c>
      <c r="B18" s="78" t="s">
        <v>205</v>
      </c>
      <c r="C18" s="5"/>
      <c r="D18" s="16">
        <f>SUM(G18+J18+M18+P18+S18+V18+Y18+AB18+AE18+AH18+AK18+AN18+AQ18)</f>
        <v>2953</v>
      </c>
      <c r="E18" s="11"/>
      <c r="F18" s="95"/>
      <c r="G18" s="84"/>
      <c r="H18" s="9"/>
      <c r="I18" s="11"/>
      <c r="J18" s="84">
        <v>260</v>
      </c>
      <c r="K18" s="9" t="s">
        <v>1</v>
      </c>
      <c r="L18" s="11"/>
      <c r="M18" s="84">
        <v>50</v>
      </c>
      <c r="N18" s="9" t="s">
        <v>1</v>
      </c>
      <c r="O18" s="11"/>
      <c r="P18" s="84">
        <v>280</v>
      </c>
      <c r="Q18" s="9" t="s">
        <v>1</v>
      </c>
      <c r="R18" s="11"/>
      <c r="S18" s="84">
        <v>324</v>
      </c>
      <c r="T18" s="9" t="s">
        <v>1</v>
      </c>
      <c r="U18" s="11"/>
      <c r="V18" s="84">
        <v>348</v>
      </c>
      <c r="W18" s="9" t="s">
        <v>1</v>
      </c>
      <c r="X18" s="11"/>
      <c r="Y18" s="84">
        <v>200</v>
      </c>
      <c r="Z18" s="9" t="s">
        <v>1</v>
      </c>
      <c r="AA18" s="11"/>
      <c r="AB18" s="84">
        <v>370</v>
      </c>
      <c r="AC18" s="9" t="s">
        <v>1</v>
      </c>
      <c r="AD18" s="11"/>
      <c r="AE18" s="84">
        <v>379</v>
      </c>
      <c r="AF18" s="9" t="s">
        <v>1</v>
      </c>
      <c r="AG18" s="11"/>
      <c r="AH18" s="84">
        <v>284</v>
      </c>
      <c r="AI18" s="9" t="s">
        <v>1</v>
      </c>
      <c r="AJ18" s="11"/>
      <c r="AK18" s="84">
        <v>266</v>
      </c>
      <c r="AL18" s="9" t="s">
        <v>1</v>
      </c>
      <c r="AM18" s="11"/>
      <c r="AN18" s="84">
        <v>192</v>
      </c>
      <c r="AO18" s="9" t="s">
        <v>1</v>
      </c>
      <c r="AP18" s="11"/>
      <c r="AQ18" s="84"/>
      <c r="AR18" s="9" t="s">
        <v>1</v>
      </c>
    </row>
    <row r="19" spans="1:44" ht="15.75">
      <c r="A19" s="18">
        <v>10</v>
      </c>
      <c r="B19" s="25" t="s">
        <v>28</v>
      </c>
      <c r="C19" s="5"/>
      <c r="D19" s="16">
        <f>SUM(G19+J19+M19+P19+S19+V19+Y19+AB19+AE19+AH19+AK19+AN19+AQ19)</f>
        <v>2623</v>
      </c>
      <c r="E19" s="47"/>
      <c r="F19" s="95"/>
      <c r="G19" s="52">
        <v>80</v>
      </c>
      <c r="H19" s="9" t="s">
        <v>1</v>
      </c>
      <c r="I19" s="47"/>
      <c r="J19" s="52">
        <v>140</v>
      </c>
      <c r="K19" s="9" t="s">
        <v>1</v>
      </c>
      <c r="L19" s="47"/>
      <c r="M19" s="52">
        <v>90</v>
      </c>
      <c r="N19" s="9" t="s">
        <v>1</v>
      </c>
      <c r="O19" s="47"/>
      <c r="P19" s="52">
        <v>134</v>
      </c>
      <c r="Q19" s="9" t="s">
        <v>1</v>
      </c>
      <c r="R19" s="47"/>
      <c r="S19" s="52">
        <v>295</v>
      </c>
      <c r="T19" s="9" t="s">
        <v>1</v>
      </c>
      <c r="U19" s="47"/>
      <c r="V19" s="52">
        <v>275</v>
      </c>
      <c r="W19" s="9" t="s">
        <v>1</v>
      </c>
      <c r="X19" s="47"/>
      <c r="Y19" s="52">
        <v>134</v>
      </c>
      <c r="Z19" s="9" t="s">
        <v>1</v>
      </c>
      <c r="AA19" s="47"/>
      <c r="AB19" s="52">
        <v>388</v>
      </c>
      <c r="AC19" s="9" t="s">
        <v>1</v>
      </c>
      <c r="AD19" s="47"/>
      <c r="AE19" s="52">
        <v>127</v>
      </c>
      <c r="AF19" s="9" t="s">
        <v>1</v>
      </c>
      <c r="AG19" s="47"/>
      <c r="AH19" s="52">
        <v>250</v>
      </c>
      <c r="AI19" s="9" t="s">
        <v>1</v>
      </c>
      <c r="AJ19" s="47"/>
      <c r="AK19" s="52">
        <v>100</v>
      </c>
      <c r="AL19" s="9" t="s">
        <v>1</v>
      </c>
      <c r="AM19" s="47"/>
      <c r="AN19" s="52">
        <v>230</v>
      </c>
      <c r="AO19" s="9" t="s">
        <v>1</v>
      </c>
      <c r="AP19" s="47"/>
      <c r="AQ19" s="52">
        <v>380</v>
      </c>
      <c r="AR19" s="9" t="s">
        <v>1</v>
      </c>
    </row>
    <row r="20" spans="1:44" ht="15.75">
      <c r="A20" s="18">
        <v>11</v>
      </c>
      <c r="B20" s="78" t="s">
        <v>206</v>
      </c>
      <c r="C20" s="5"/>
      <c r="D20" s="16">
        <f>SUM(G20+J20+M20+P20+S20+V20+Y20+AB20+AE20+AH20+AK20+AN20+AQ20)</f>
        <v>2621</v>
      </c>
      <c r="E20" s="11"/>
      <c r="F20" s="95"/>
      <c r="G20" s="52"/>
      <c r="H20" s="9"/>
      <c r="I20" s="11"/>
      <c r="J20" s="52">
        <v>50</v>
      </c>
      <c r="K20" s="9" t="s">
        <v>1</v>
      </c>
      <c r="L20" s="11"/>
      <c r="M20" s="52">
        <v>204</v>
      </c>
      <c r="N20" s="9" t="s">
        <v>1</v>
      </c>
      <c r="O20" s="11"/>
      <c r="P20" s="52">
        <v>238</v>
      </c>
      <c r="Q20" s="9" t="s">
        <v>1</v>
      </c>
      <c r="R20" s="11"/>
      <c r="S20" s="52">
        <v>369</v>
      </c>
      <c r="T20" s="9" t="s">
        <v>1</v>
      </c>
      <c r="U20" s="11"/>
      <c r="V20" s="52">
        <v>299</v>
      </c>
      <c r="W20" s="9" t="s">
        <v>1</v>
      </c>
      <c r="X20" s="11"/>
      <c r="Y20" s="52"/>
      <c r="Z20" s="9"/>
      <c r="AA20" s="11"/>
      <c r="AB20" s="52">
        <v>330</v>
      </c>
      <c r="AC20" s="9" t="s">
        <v>1</v>
      </c>
      <c r="AD20" s="11"/>
      <c r="AE20" s="52">
        <v>205</v>
      </c>
      <c r="AF20" s="9" t="s">
        <v>1</v>
      </c>
      <c r="AG20" s="11"/>
      <c r="AH20" s="52">
        <v>40</v>
      </c>
      <c r="AI20" s="9" t="s">
        <v>1</v>
      </c>
      <c r="AJ20" s="11"/>
      <c r="AK20" s="52">
        <v>250</v>
      </c>
      <c r="AL20" s="9" t="s">
        <v>1</v>
      </c>
      <c r="AM20" s="11"/>
      <c r="AN20" s="52">
        <v>100</v>
      </c>
      <c r="AO20" s="9" t="s">
        <v>1</v>
      </c>
      <c r="AP20" s="11"/>
      <c r="AQ20" s="52">
        <v>536</v>
      </c>
      <c r="AR20" s="9" t="s">
        <v>1</v>
      </c>
    </row>
    <row r="21" spans="1:44" ht="15.75">
      <c r="A21" s="18">
        <v>12</v>
      </c>
      <c r="B21" s="25" t="s">
        <v>99</v>
      </c>
      <c r="C21" s="5"/>
      <c r="D21" s="16">
        <f>SUM(G21+J21+M21+P21+S21+V21+Y21+AB21+AE21+AH21+AK21+AN21+AQ21)</f>
        <v>2522</v>
      </c>
      <c r="E21" s="47"/>
      <c r="F21" s="95"/>
      <c r="G21" s="52">
        <v>6</v>
      </c>
      <c r="H21" s="9" t="s">
        <v>1</v>
      </c>
      <c r="I21" s="47"/>
      <c r="J21" s="52">
        <v>181</v>
      </c>
      <c r="K21" s="9" t="s">
        <v>1</v>
      </c>
      <c r="L21" s="47"/>
      <c r="M21" s="52"/>
      <c r="N21" s="9"/>
      <c r="O21" s="47"/>
      <c r="P21" s="52"/>
      <c r="Q21" s="9"/>
      <c r="R21" s="47"/>
      <c r="S21" s="52">
        <v>293</v>
      </c>
      <c r="T21" s="9" t="s">
        <v>1</v>
      </c>
      <c r="U21" s="47"/>
      <c r="V21" s="52">
        <v>164</v>
      </c>
      <c r="W21" s="9" t="s">
        <v>1</v>
      </c>
      <c r="X21" s="47"/>
      <c r="Y21" s="52"/>
      <c r="Z21" s="9"/>
      <c r="AA21" s="47"/>
      <c r="AB21" s="52">
        <v>404</v>
      </c>
      <c r="AC21" s="9" t="s">
        <v>1</v>
      </c>
      <c r="AD21" s="47"/>
      <c r="AE21" s="52">
        <v>250</v>
      </c>
      <c r="AF21" s="9" t="s">
        <v>1</v>
      </c>
      <c r="AG21" s="47"/>
      <c r="AH21" s="52"/>
      <c r="AI21" s="9"/>
      <c r="AJ21" s="47"/>
      <c r="AK21" s="52">
        <v>180</v>
      </c>
      <c r="AL21" s="9" t="s">
        <v>1</v>
      </c>
      <c r="AM21" s="47"/>
      <c r="AN21" s="52"/>
      <c r="AO21" s="9"/>
      <c r="AP21" s="47"/>
      <c r="AQ21" s="52">
        <v>1044</v>
      </c>
      <c r="AR21" s="9"/>
    </row>
    <row r="22" spans="1:44" ht="15.75">
      <c r="A22" s="18">
        <v>13</v>
      </c>
      <c r="B22" s="81" t="s">
        <v>172</v>
      </c>
      <c r="C22" s="5"/>
      <c r="D22" s="16">
        <f>SUM(G22+J22+M22+P22+S22+V22+Y22+AB22+AE22+AH22+AK22+AN22+AQ22)</f>
        <v>2017</v>
      </c>
      <c r="E22" s="51"/>
      <c r="F22" s="95">
        <v>1</v>
      </c>
      <c r="G22" s="52">
        <v>275</v>
      </c>
      <c r="H22" s="9" t="s">
        <v>1</v>
      </c>
      <c r="I22" s="51"/>
      <c r="J22" s="52"/>
      <c r="K22" s="9"/>
      <c r="L22" s="51"/>
      <c r="M22" s="52"/>
      <c r="N22" s="9"/>
      <c r="O22" s="51"/>
      <c r="P22" s="52"/>
      <c r="Q22" s="9"/>
      <c r="R22" s="51"/>
      <c r="S22" s="52">
        <v>60</v>
      </c>
      <c r="T22" s="9" t="s">
        <v>1</v>
      </c>
      <c r="U22" s="51"/>
      <c r="V22" s="52">
        <v>257</v>
      </c>
      <c r="W22" s="9" t="s">
        <v>1</v>
      </c>
      <c r="X22" s="51"/>
      <c r="Y22" s="52">
        <v>330</v>
      </c>
      <c r="Z22" s="9" t="s">
        <v>1</v>
      </c>
      <c r="AA22" s="51"/>
      <c r="AB22" s="52">
        <v>474</v>
      </c>
      <c r="AC22" s="9" t="s">
        <v>1</v>
      </c>
      <c r="AD22" s="51"/>
      <c r="AE22" s="52"/>
      <c r="AF22" s="9"/>
      <c r="AG22" s="51"/>
      <c r="AH22" s="52">
        <v>343</v>
      </c>
      <c r="AI22" s="9" t="s">
        <v>1</v>
      </c>
      <c r="AJ22" s="51"/>
      <c r="AK22" s="52"/>
      <c r="AL22" s="9" t="s">
        <v>1</v>
      </c>
      <c r="AM22" s="51"/>
      <c r="AN22" s="52">
        <v>278</v>
      </c>
      <c r="AO22" s="9" t="s">
        <v>1</v>
      </c>
      <c r="AP22" s="51"/>
      <c r="AQ22" s="52"/>
      <c r="AR22" s="9" t="s">
        <v>1</v>
      </c>
    </row>
    <row r="23" spans="1:44" ht="15.75">
      <c r="A23" s="18">
        <v>14</v>
      </c>
      <c r="B23" s="25" t="s">
        <v>13</v>
      </c>
      <c r="C23" s="5"/>
      <c r="D23" s="16">
        <f>SUM(G23+J23+M23+P23+S23+V23+Y23+AB23+AE23+AH23+AK23+AN23+AQ23)</f>
        <v>1999</v>
      </c>
      <c r="E23" s="51"/>
      <c r="F23" s="95"/>
      <c r="G23" s="52">
        <v>214</v>
      </c>
      <c r="H23" s="9" t="s">
        <v>1</v>
      </c>
      <c r="I23" s="51"/>
      <c r="J23" s="52">
        <v>120</v>
      </c>
      <c r="K23" s="9" t="s">
        <v>1</v>
      </c>
      <c r="L23" s="51"/>
      <c r="M23" s="52">
        <v>200</v>
      </c>
      <c r="N23" s="9" t="s">
        <v>1</v>
      </c>
      <c r="O23" s="51"/>
      <c r="P23" s="52">
        <v>200</v>
      </c>
      <c r="Q23" s="9" t="s">
        <v>1</v>
      </c>
      <c r="R23" s="51"/>
      <c r="S23" s="52">
        <v>89</v>
      </c>
      <c r="T23" s="9" t="s">
        <v>1</v>
      </c>
      <c r="U23" s="51"/>
      <c r="V23" s="52">
        <v>154</v>
      </c>
      <c r="W23" s="9" t="s">
        <v>1</v>
      </c>
      <c r="X23" s="51"/>
      <c r="Y23" s="52">
        <v>150</v>
      </c>
      <c r="Z23" s="9" t="s">
        <v>1</v>
      </c>
      <c r="AA23" s="51"/>
      <c r="AB23" s="52">
        <v>226</v>
      </c>
      <c r="AC23" s="9" t="s">
        <v>1</v>
      </c>
      <c r="AD23" s="51"/>
      <c r="AE23" s="52"/>
      <c r="AF23" s="9"/>
      <c r="AG23" s="51"/>
      <c r="AH23" s="52">
        <v>192</v>
      </c>
      <c r="AI23" s="9" t="s">
        <v>1</v>
      </c>
      <c r="AJ23" s="51"/>
      <c r="AK23" s="52">
        <v>254</v>
      </c>
      <c r="AL23" s="9" t="s">
        <v>1</v>
      </c>
      <c r="AM23" s="51"/>
      <c r="AN23" s="52">
        <v>200</v>
      </c>
      <c r="AO23" s="9" t="s">
        <v>1</v>
      </c>
      <c r="AP23" s="51"/>
      <c r="AQ23" s="52"/>
      <c r="AR23" s="9" t="s">
        <v>1</v>
      </c>
    </row>
    <row r="24" spans="1:44" ht="15.75">
      <c r="A24" s="18">
        <v>15</v>
      </c>
      <c r="B24" s="77" t="s">
        <v>105</v>
      </c>
      <c r="C24" s="5"/>
      <c r="D24" s="16">
        <f>SUM(G24+J24+M24+P24+S24+V24+Y24+AB24+AE24+AH24+AK24+AN24+AQ24)</f>
        <v>1973</v>
      </c>
      <c r="E24" s="51"/>
      <c r="F24" s="95">
        <v>1</v>
      </c>
      <c r="G24" s="52">
        <v>390</v>
      </c>
      <c r="H24" s="9" t="s">
        <v>1</v>
      </c>
      <c r="I24" s="51"/>
      <c r="J24" s="52">
        <v>350</v>
      </c>
      <c r="K24" s="9" t="s">
        <v>1</v>
      </c>
      <c r="L24" s="51"/>
      <c r="M24" s="52">
        <v>70</v>
      </c>
      <c r="N24" s="9" t="s">
        <v>1</v>
      </c>
      <c r="O24" s="51"/>
      <c r="P24" s="52">
        <v>90</v>
      </c>
      <c r="Q24" s="9" t="s">
        <v>1</v>
      </c>
      <c r="R24" s="51"/>
      <c r="S24" s="52">
        <v>127</v>
      </c>
      <c r="T24" s="9" t="s">
        <v>1</v>
      </c>
      <c r="U24" s="51"/>
      <c r="V24" s="52">
        <v>300</v>
      </c>
      <c r="W24" s="9" t="s">
        <v>1</v>
      </c>
      <c r="X24" s="51"/>
      <c r="Y24" s="52">
        <v>100</v>
      </c>
      <c r="Z24" s="9" t="s">
        <v>1</v>
      </c>
      <c r="AA24" s="51"/>
      <c r="AB24" s="52">
        <v>318</v>
      </c>
      <c r="AC24" s="9" t="s">
        <v>1</v>
      </c>
      <c r="AD24" s="51"/>
      <c r="AE24" s="52"/>
      <c r="AF24" s="9"/>
      <c r="AG24" s="51"/>
      <c r="AH24" s="52"/>
      <c r="AI24" s="9"/>
      <c r="AJ24" s="51"/>
      <c r="AK24" s="52">
        <v>168</v>
      </c>
      <c r="AL24" s="9" t="s">
        <v>1</v>
      </c>
      <c r="AM24" s="51"/>
      <c r="AN24" s="52">
        <v>60</v>
      </c>
      <c r="AO24" s="9" t="s">
        <v>1</v>
      </c>
      <c r="AP24" s="51"/>
      <c r="AQ24" s="52"/>
      <c r="AR24" s="9" t="s">
        <v>1</v>
      </c>
    </row>
    <row r="25" spans="1:44" ht="15.75">
      <c r="A25" s="18">
        <v>16</v>
      </c>
      <c r="B25" s="26" t="s">
        <v>103</v>
      </c>
      <c r="C25" s="5"/>
      <c r="D25" s="16">
        <f>SUM(G25+J25+M25+P25+S25+V25+Y25+AB25+AE25+AH25+AK25+AN25+AQ25)</f>
        <v>1928</v>
      </c>
      <c r="E25" s="51"/>
      <c r="F25" s="95">
        <v>1</v>
      </c>
      <c r="G25" s="52">
        <v>152</v>
      </c>
      <c r="H25" s="9" t="s">
        <v>1</v>
      </c>
      <c r="I25" s="51"/>
      <c r="J25" s="52">
        <v>100</v>
      </c>
      <c r="K25" s="9" t="s">
        <v>1</v>
      </c>
      <c r="L25" s="51"/>
      <c r="M25" s="52"/>
      <c r="N25" s="9"/>
      <c r="O25" s="51"/>
      <c r="P25" s="52"/>
      <c r="Q25" s="9"/>
      <c r="R25" s="51"/>
      <c r="S25" s="52">
        <v>100</v>
      </c>
      <c r="T25" s="9" t="s">
        <v>1</v>
      </c>
      <c r="U25" s="51"/>
      <c r="V25" s="52">
        <v>100</v>
      </c>
      <c r="W25" s="9" t="s">
        <v>1</v>
      </c>
      <c r="X25" s="51"/>
      <c r="Y25" s="52">
        <v>100</v>
      </c>
      <c r="Z25" s="9" t="s">
        <v>1</v>
      </c>
      <c r="AA25" s="51"/>
      <c r="AB25" s="52">
        <v>100</v>
      </c>
      <c r="AC25" s="9" t="s">
        <v>1</v>
      </c>
      <c r="AD25" s="51"/>
      <c r="AE25" s="52">
        <v>100</v>
      </c>
      <c r="AF25" s="9" t="s">
        <v>1</v>
      </c>
      <c r="AG25" s="51"/>
      <c r="AH25" s="52">
        <v>100</v>
      </c>
      <c r="AI25" s="9" t="s">
        <v>1</v>
      </c>
      <c r="AJ25" s="51"/>
      <c r="AK25" s="52">
        <v>92</v>
      </c>
      <c r="AL25" s="9" t="s">
        <v>1</v>
      </c>
      <c r="AM25" s="51"/>
      <c r="AN25" s="52">
        <v>184</v>
      </c>
      <c r="AO25" s="9" t="s">
        <v>1</v>
      </c>
      <c r="AP25" s="51"/>
      <c r="AQ25" s="52">
        <v>800</v>
      </c>
      <c r="AR25" s="9" t="s">
        <v>1</v>
      </c>
    </row>
    <row r="26" spans="1:44" ht="15.75">
      <c r="A26" s="18">
        <v>17</v>
      </c>
      <c r="B26" s="26" t="s">
        <v>15</v>
      </c>
      <c r="C26" s="5"/>
      <c r="D26" s="16">
        <f>SUM(G26+J26+M26+P26+S26+V26+Y26+AB26+AE26+AH26+AK26+AN26+AQ26)</f>
        <v>1888</v>
      </c>
      <c r="E26" s="51"/>
      <c r="F26" s="95">
        <v>1</v>
      </c>
      <c r="G26" s="52">
        <v>178</v>
      </c>
      <c r="H26" s="9" t="s">
        <v>1</v>
      </c>
      <c r="I26" s="51"/>
      <c r="J26" s="52">
        <v>105</v>
      </c>
      <c r="K26" s="9" t="s">
        <v>1</v>
      </c>
      <c r="L26" s="51"/>
      <c r="M26" s="52"/>
      <c r="N26" s="9"/>
      <c r="O26" s="51"/>
      <c r="P26" s="52">
        <v>80</v>
      </c>
      <c r="Q26" s="9" t="s">
        <v>1</v>
      </c>
      <c r="R26" s="51"/>
      <c r="S26" s="52">
        <v>80</v>
      </c>
      <c r="T26" s="9" t="s">
        <v>1</v>
      </c>
      <c r="U26" s="51"/>
      <c r="V26" s="52">
        <v>20</v>
      </c>
      <c r="W26" s="9" t="s">
        <v>1</v>
      </c>
      <c r="X26" s="51"/>
      <c r="Y26" s="52">
        <v>230</v>
      </c>
      <c r="Z26" s="9" t="s">
        <v>1</v>
      </c>
      <c r="AA26" s="51"/>
      <c r="AB26" s="52">
        <v>305</v>
      </c>
      <c r="AC26" s="9" t="s">
        <v>1</v>
      </c>
      <c r="AD26" s="51"/>
      <c r="AE26" s="52">
        <v>190</v>
      </c>
      <c r="AF26" s="9" t="s">
        <v>1</v>
      </c>
      <c r="AG26" s="51"/>
      <c r="AH26" s="52">
        <v>135</v>
      </c>
      <c r="AI26" s="9" t="s">
        <v>1</v>
      </c>
      <c r="AJ26" s="51"/>
      <c r="AK26" s="52"/>
      <c r="AL26" s="9" t="s">
        <v>1</v>
      </c>
      <c r="AM26" s="51"/>
      <c r="AN26" s="52">
        <v>225</v>
      </c>
      <c r="AO26" s="9" t="s">
        <v>1</v>
      </c>
      <c r="AP26" s="51"/>
      <c r="AQ26" s="52">
        <v>340</v>
      </c>
      <c r="AR26" s="9" t="s">
        <v>1</v>
      </c>
    </row>
    <row r="27" spans="1:44" ht="15.75">
      <c r="A27" s="18">
        <v>18</v>
      </c>
      <c r="B27" s="25" t="s">
        <v>128</v>
      </c>
      <c r="C27" s="5"/>
      <c r="D27" s="16">
        <f>SUM(G27+J27+M27+P27+S27+V27+Y27+AB27+AE27+AH27+AK27+AN27+AQ27)</f>
        <v>1864</v>
      </c>
      <c r="E27" s="51"/>
      <c r="F27" s="95"/>
      <c r="G27" s="52">
        <v>176</v>
      </c>
      <c r="H27" s="9" t="s">
        <v>1</v>
      </c>
      <c r="I27" s="51"/>
      <c r="J27" s="52">
        <v>92.5</v>
      </c>
      <c r="K27" s="9" t="s">
        <v>1</v>
      </c>
      <c r="L27" s="51"/>
      <c r="M27" s="52"/>
      <c r="N27" s="9"/>
      <c r="O27" s="51"/>
      <c r="P27" s="52"/>
      <c r="Q27" s="9"/>
      <c r="R27" s="51"/>
      <c r="S27" s="52">
        <v>192</v>
      </c>
      <c r="T27" s="9" t="s">
        <v>1</v>
      </c>
      <c r="U27" s="51"/>
      <c r="V27" s="52">
        <v>167</v>
      </c>
      <c r="W27" s="9" t="s">
        <v>1</v>
      </c>
      <c r="X27" s="51"/>
      <c r="Y27" s="52"/>
      <c r="Z27" s="9"/>
      <c r="AA27" s="51"/>
      <c r="AB27" s="52">
        <v>230</v>
      </c>
      <c r="AC27" s="9" t="s">
        <v>1</v>
      </c>
      <c r="AD27" s="51"/>
      <c r="AE27" s="52">
        <v>230</v>
      </c>
      <c r="AF27" s="9" t="s">
        <v>1</v>
      </c>
      <c r="AG27" s="51"/>
      <c r="AH27" s="52">
        <v>146.5</v>
      </c>
      <c r="AI27" s="9" t="s">
        <v>1</v>
      </c>
      <c r="AJ27" s="51"/>
      <c r="AK27" s="52">
        <v>176</v>
      </c>
      <c r="AL27" s="9" t="s">
        <v>1</v>
      </c>
      <c r="AM27" s="51"/>
      <c r="AN27" s="52"/>
      <c r="AO27" s="9"/>
      <c r="AP27" s="51"/>
      <c r="AQ27" s="52">
        <v>454</v>
      </c>
      <c r="AR27" s="9"/>
    </row>
    <row r="28" spans="1:44" ht="15.75">
      <c r="A28" s="18">
        <v>19</v>
      </c>
      <c r="B28" s="77" t="s">
        <v>104</v>
      </c>
      <c r="C28" s="5"/>
      <c r="D28" s="16">
        <f>SUM(G28+J28+M28+P28+S28+V28+Y28+AB28+AE28+AH28+AK28+AN28+AQ28)</f>
        <v>1581</v>
      </c>
      <c r="E28" s="51"/>
      <c r="F28" s="95">
        <v>1</v>
      </c>
      <c r="G28" s="60">
        <v>310</v>
      </c>
      <c r="H28" s="9" t="s">
        <v>1</v>
      </c>
      <c r="I28" s="51"/>
      <c r="J28" s="60">
        <v>224</v>
      </c>
      <c r="K28" s="9" t="s">
        <v>1</v>
      </c>
      <c r="L28" s="51"/>
      <c r="M28" s="60"/>
      <c r="N28" s="9"/>
      <c r="O28" s="51"/>
      <c r="P28" s="60"/>
      <c r="Q28" s="9"/>
      <c r="R28" s="51"/>
      <c r="S28" s="60"/>
      <c r="T28" s="9"/>
      <c r="U28" s="51"/>
      <c r="V28" s="60">
        <v>127</v>
      </c>
      <c r="W28" s="9" t="s">
        <v>1</v>
      </c>
      <c r="X28" s="51"/>
      <c r="Y28" s="60">
        <v>134</v>
      </c>
      <c r="Z28" s="9" t="s">
        <v>1</v>
      </c>
      <c r="AA28" s="51"/>
      <c r="AB28" s="60">
        <v>168</v>
      </c>
      <c r="AC28" s="9" t="s">
        <v>1</v>
      </c>
      <c r="AD28" s="51"/>
      <c r="AE28" s="60"/>
      <c r="AF28" s="9"/>
      <c r="AG28" s="51"/>
      <c r="AH28" s="60">
        <v>284</v>
      </c>
      <c r="AI28" s="9" t="s">
        <v>1</v>
      </c>
      <c r="AJ28" s="51"/>
      <c r="AK28" s="60">
        <v>134</v>
      </c>
      <c r="AL28" s="9" t="s">
        <v>1</v>
      </c>
      <c r="AM28" s="51"/>
      <c r="AN28" s="60">
        <v>200</v>
      </c>
      <c r="AO28" s="9" t="s">
        <v>1</v>
      </c>
      <c r="AP28" s="51"/>
      <c r="AQ28" s="60"/>
      <c r="AR28" s="9" t="s">
        <v>1</v>
      </c>
    </row>
    <row r="29" spans="1:44" ht="15.75">
      <c r="A29" s="18">
        <v>20</v>
      </c>
      <c r="B29" s="28" t="s">
        <v>26</v>
      </c>
      <c r="C29" s="5"/>
      <c r="D29" s="16">
        <f>SUM(G29+J29+M29+P29+S29+V29+Y29+AB29+AE29+AH29+AK29+AN29+AQ29)</f>
        <v>1567</v>
      </c>
      <c r="E29" s="51"/>
      <c r="F29" s="95"/>
      <c r="G29" s="52">
        <v>70</v>
      </c>
      <c r="H29" s="9" t="s">
        <v>1</v>
      </c>
      <c r="I29" s="51"/>
      <c r="J29" s="52">
        <v>120</v>
      </c>
      <c r="K29" s="9" t="s">
        <v>1</v>
      </c>
      <c r="L29" s="51"/>
      <c r="M29" s="52"/>
      <c r="N29" s="9"/>
      <c r="O29" s="51"/>
      <c r="P29" s="52"/>
      <c r="Q29" s="9"/>
      <c r="R29" s="51"/>
      <c r="S29" s="52">
        <v>168</v>
      </c>
      <c r="T29" s="9" t="s">
        <v>1</v>
      </c>
      <c r="U29" s="51"/>
      <c r="V29" s="52">
        <v>75</v>
      </c>
      <c r="W29" s="9" t="s">
        <v>1</v>
      </c>
      <c r="X29" s="51"/>
      <c r="Y29" s="52">
        <v>168</v>
      </c>
      <c r="Z29" s="9" t="s">
        <v>1</v>
      </c>
      <c r="AA29" s="51"/>
      <c r="AB29" s="52">
        <v>134</v>
      </c>
      <c r="AC29" s="9" t="s">
        <v>1</v>
      </c>
      <c r="AD29" s="51"/>
      <c r="AE29" s="52">
        <v>192</v>
      </c>
      <c r="AF29" s="9" t="s">
        <v>1</v>
      </c>
      <c r="AG29" s="51"/>
      <c r="AH29" s="52">
        <v>120</v>
      </c>
      <c r="AI29" s="9" t="s">
        <v>1</v>
      </c>
      <c r="AJ29" s="51"/>
      <c r="AK29" s="52"/>
      <c r="AL29" s="9" t="s">
        <v>1</v>
      </c>
      <c r="AM29" s="51"/>
      <c r="AN29" s="52">
        <v>184</v>
      </c>
      <c r="AO29" s="9" t="s">
        <v>1</v>
      </c>
      <c r="AP29" s="51"/>
      <c r="AQ29" s="52">
        <v>336</v>
      </c>
      <c r="AR29" s="9" t="s">
        <v>1</v>
      </c>
    </row>
    <row r="30" spans="1:44" ht="15.75">
      <c r="A30" s="18">
        <v>21</v>
      </c>
      <c r="B30" s="25" t="s">
        <v>101</v>
      </c>
      <c r="C30" s="5"/>
      <c r="D30" s="16">
        <f>SUM(G30+J30+M30+P30+S30+V30+Y30+AB30+AE30+AH30+AK30+AN30+AQ30)</f>
        <v>1387</v>
      </c>
      <c r="E30" s="51"/>
      <c r="F30" s="95"/>
      <c r="G30" s="52">
        <v>80</v>
      </c>
      <c r="H30" s="9" t="s">
        <v>1</v>
      </c>
      <c r="I30" s="51"/>
      <c r="J30" s="52">
        <v>80</v>
      </c>
      <c r="K30" s="9" t="s">
        <v>1</v>
      </c>
      <c r="L30" s="51"/>
      <c r="M30" s="52"/>
      <c r="N30" s="9"/>
      <c r="O30" s="51"/>
      <c r="P30" s="52"/>
      <c r="Q30" s="9"/>
      <c r="R30" s="51"/>
      <c r="S30" s="52">
        <v>150</v>
      </c>
      <c r="T30" s="9" t="s">
        <v>1</v>
      </c>
      <c r="U30" s="51"/>
      <c r="V30" s="52">
        <v>95</v>
      </c>
      <c r="W30" s="9" t="s">
        <v>1</v>
      </c>
      <c r="X30" s="51"/>
      <c r="Y30" s="52"/>
      <c r="Z30" s="9"/>
      <c r="AA30" s="51"/>
      <c r="AB30" s="52">
        <v>184</v>
      </c>
      <c r="AC30" s="9" t="s">
        <v>1</v>
      </c>
      <c r="AD30" s="51"/>
      <c r="AE30" s="52">
        <v>168</v>
      </c>
      <c r="AF30" s="9" t="s">
        <v>1</v>
      </c>
      <c r="AG30" s="51"/>
      <c r="AH30" s="52">
        <v>110</v>
      </c>
      <c r="AI30" s="9" t="s">
        <v>1</v>
      </c>
      <c r="AJ30" s="51"/>
      <c r="AK30" s="52">
        <v>120</v>
      </c>
      <c r="AL30" s="9" t="s">
        <v>1</v>
      </c>
      <c r="AM30" s="51"/>
      <c r="AN30" s="52"/>
      <c r="AO30" s="9"/>
      <c r="AP30" s="51"/>
      <c r="AQ30" s="52">
        <v>400</v>
      </c>
      <c r="AR30" s="9"/>
    </row>
    <row r="31" spans="1:44" ht="15.75">
      <c r="A31" s="18">
        <v>22</v>
      </c>
      <c r="B31" s="77" t="s">
        <v>125</v>
      </c>
      <c r="C31" s="5"/>
      <c r="D31" s="16">
        <f>SUM(G31+J31+M31+P31+S31+V31+Y31+AB31+AE31+AH31+AK31+AN31+AQ31)</f>
        <v>1328</v>
      </c>
      <c r="E31" s="51"/>
      <c r="F31" s="95">
        <v>1</v>
      </c>
      <c r="G31" s="52">
        <v>192</v>
      </c>
      <c r="H31" s="9" t="s">
        <v>1</v>
      </c>
      <c r="I31" s="51"/>
      <c r="J31" s="52"/>
      <c r="K31" s="9"/>
      <c r="L31" s="51"/>
      <c r="M31" s="52">
        <v>184</v>
      </c>
      <c r="N31" s="9" t="s">
        <v>1</v>
      </c>
      <c r="O31" s="51"/>
      <c r="P31" s="52">
        <v>184</v>
      </c>
      <c r="Q31" s="9" t="s">
        <v>1</v>
      </c>
      <c r="R31" s="51"/>
      <c r="S31" s="52"/>
      <c r="T31" s="9"/>
      <c r="U31" s="51"/>
      <c r="V31" s="52"/>
      <c r="W31" s="9"/>
      <c r="X31" s="51"/>
      <c r="Y31" s="52">
        <v>200</v>
      </c>
      <c r="Z31" s="9" t="s">
        <v>1</v>
      </c>
      <c r="AA31" s="51"/>
      <c r="AB31" s="52">
        <v>184</v>
      </c>
      <c r="AC31" s="9" t="s">
        <v>1</v>
      </c>
      <c r="AD31" s="51"/>
      <c r="AE31" s="52">
        <v>184</v>
      </c>
      <c r="AF31" s="9" t="s">
        <v>1</v>
      </c>
      <c r="AG31" s="51"/>
      <c r="AH31" s="52">
        <v>200</v>
      </c>
      <c r="AI31" s="9" t="s">
        <v>1</v>
      </c>
      <c r="AJ31" s="51"/>
      <c r="AK31" s="52"/>
      <c r="AL31" s="9" t="s">
        <v>1</v>
      </c>
      <c r="AM31" s="51"/>
      <c r="AN31" s="52"/>
      <c r="AO31" s="9"/>
      <c r="AP31" s="51"/>
      <c r="AQ31" s="52"/>
      <c r="AR31" s="9"/>
    </row>
    <row r="32" spans="1:44" ht="15.75">
      <c r="A32" s="18">
        <v>23</v>
      </c>
      <c r="B32" s="26" t="s">
        <v>29</v>
      </c>
      <c r="C32" s="5"/>
      <c r="D32" s="16">
        <f>SUM(G32+J32+M32+P32+S32+V32+Y32+AB32+AE32+AH32+AK32+AN32+AQ32)</f>
        <v>1312</v>
      </c>
      <c r="E32" s="51"/>
      <c r="F32" s="95">
        <v>1</v>
      </c>
      <c r="G32" s="52">
        <v>90</v>
      </c>
      <c r="H32" s="9" t="s">
        <v>1</v>
      </c>
      <c r="I32" s="51"/>
      <c r="J32" s="52">
        <v>71</v>
      </c>
      <c r="K32" s="9" t="s">
        <v>1</v>
      </c>
      <c r="L32" s="51"/>
      <c r="M32" s="52"/>
      <c r="N32" s="9"/>
      <c r="O32" s="51"/>
      <c r="P32" s="52"/>
      <c r="Q32" s="9"/>
      <c r="R32" s="51"/>
      <c r="S32" s="52">
        <v>110</v>
      </c>
      <c r="T32" s="9" t="s">
        <v>1</v>
      </c>
      <c r="U32" s="51"/>
      <c r="V32" s="52">
        <v>200</v>
      </c>
      <c r="W32" s="9" t="s">
        <v>1</v>
      </c>
      <c r="X32" s="51"/>
      <c r="Y32" s="52"/>
      <c r="Z32" s="9"/>
      <c r="AA32" s="51"/>
      <c r="AB32" s="52">
        <v>92</v>
      </c>
      <c r="AC32" s="9" t="s">
        <v>1</v>
      </c>
      <c r="AD32" s="51"/>
      <c r="AE32" s="52">
        <v>168</v>
      </c>
      <c r="AF32" s="9" t="s">
        <v>1</v>
      </c>
      <c r="AG32" s="51"/>
      <c r="AH32" s="52">
        <v>90</v>
      </c>
      <c r="AI32" s="9" t="s">
        <v>1</v>
      </c>
      <c r="AJ32" s="51"/>
      <c r="AK32" s="52">
        <v>127</v>
      </c>
      <c r="AL32" s="9" t="s">
        <v>1</v>
      </c>
      <c r="AM32" s="51"/>
      <c r="AN32" s="52">
        <v>110</v>
      </c>
      <c r="AO32" s="9" t="s">
        <v>1</v>
      </c>
      <c r="AP32" s="51"/>
      <c r="AQ32" s="52">
        <v>254</v>
      </c>
      <c r="AR32" s="9" t="s">
        <v>1</v>
      </c>
    </row>
    <row r="33" spans="1:44" ht="15.75">
      <c r="A33" s="18">
        <v>24</v>
      </c>
      <c r="B33" s="78" t="s">
        <v>107</v>
      </c>
      <c r="C33" s="5"/>
      <c r="D33" s="16">
        <f>SUM(G33+J33+M33+P33+S33+V33+Y33+AB33+AE33+AH33+AK33+AN33+AQ33)</f>
        <v>1148</v>
      </c>
      <c r="E33" s="51"/>
      <c r="F33" s="95"/>
      <c r="G33" s="52">
        <v>142</v>
      </c>
      <c r="H33" s="9" t="s">
        <v>1</v>
      </c>
      <c r="I33" s="51"/>
      <c r="J33" s="52">
        <v>168</v>
      </c>
      <c r="K33" s="9" t="s">
        <v>1</v>
      </c>
      <c r="L33" s="51"/>
      <c r="M33" s="52"/>
      <c r="N33" s="9"/>
      <c r="O33" s="51"/>
      <c r="P33" s="52"/>
      <c r="Q33" s="9"/>
      <c r="R33" s="51"/>
      <c r="S33" s="52"/>
      <c r="T33" s="9"/>
      <c r="U33" s="51"/>
      <c r="V33" s="52"/>
      <c r="W33" s="9"/>
      <c r="X33" s="51"/>
      <c r="Y33" s="52"/>
      <c r="Z33" s="9"/>
      <c r="AA33" s="51"/>
      <c r="AB33" s="52">
        <v>168</v>
      </c>
      <c r="AC33" s="9" t="s">
        <v>1</v>
      </c>
      <c r="AD33" s="51"/>
      <c r="AE33" s="52">
        <v>192</v>
      </c>
      <c r="AF33" s="9" t="s">
        <v>1</v>
      </c>
      <c r="AG33" s="51"/>
      <c r="AH33" s="52"/>
      <c r="AI33" s="9"/>
      <c r="AJ33" s="51"/>
      <c r="AK33" s="52">
        <v>110</v>
      </c>
      <c r="AL33" s="9"/>
      <c r="AM33" s="51"/>
      <c r="AN33" s="52"/>
      <c r="AO33" s="9"/>
      <c r="AP33" s="51"/>
      <c r="AQ33" s="52">
        <v>368</v>
      </c>
      <c r="AR33" s="9"/>
    </row>
    <row r="34" spans="1:44" ht="15.75">
      <c r="A34" s="18">
        <v>25</v>
      </c>
      <c r="B34" s="25" t="s">
        <v>102</v>
      </c>
      <c r="C34" s="5"/>
      <c r="D34" s="16">
        <f>SUM(G34+J34+M34+P34+S34+V34+Y34+AB34+AE34+AH34+AK34+AN34+AQ34)</f>
        <v>1070</v>
      </c>
      <c r="E34" s="51"/>
      <c r="F34" s="95"/>
      <c r="G34" s="52">
        <v>100</v>
      </c>
      <c r="H34" s="9" t="s">
        <v>1</v>
      </c>
      <c r="I34" s="51"/>
      <c r="J34" s="52">
        <v>70</v>
      </c>
      <c r="K34" s="9" t="s">
        <v>1</v>
      </c>
      <c r="L34" s="51"/>
      <c r="M34" s="52">
        <v>80</v>
      </c>
      <c r="N34" s="9" t="s">
        <v>1</v>
      </c>
      <c r="O34" s="51"/>
      <c r="P34" s="52">
        <v>65</v>
      </c>
      <c r="Q34" s="9" t="s">
        <v>1</v>
      </c>
      <c r="R34" s="51"/>
      <c r="S34" s="52">
        <v>80</v>
      </c>
      <c r="T34" s="9" t="s">
        <v>1</v>
      </c>
      <c r="U34" s="51"/>
      <c r="V34" s="52">
        <v>30</v>
      </c>
      <c r="W34" s="9" t="s">
        <v>1</v>
      </c>
      <c r="X34" s="51"/>
      <c r="Y34" s="52">
        <v>90</v>
      </c>
      <c r="Z34" s="9" t="s">
        <v>1</v>
      </c>
      <c r="AA34" s="51"/>
      <c r="AB34" s="52">
        <v>100</v>
      </c>
      <c r="AC34" s="9" t="s">
        <v>1</v>
      </c>
      <c r="AD34" s="51"/>
      <c r="AE34" s="52"/>
      <c r="AF34" s="9"/>
      <c r="AG34" s="51"/>
      <c r="AH34" s="52">
        <v>85</v>
      </c>
      <c r="AI34" s="9" t="s">
        <v>1</v>
      </c>
      <c r="AJ34" s="51"/>
      <c r="AK34" s="52">
        <v>70</v>
      </c>
      <c r="AL34" s="9" t="s">
        <v>1</v>
      </c>
      <c r="AM34" s="51"/>
      <c r="AN34" s="52"/>
      <c r="AO34" s="9"/>
      <c r="AP34" s="51"/>
      <c r="AQ34" s="52">
        <v>300</v>
      </c>
      <c r="AR34" s="9"/>
    </row>
    <row r="35" spans="1:44" ht="15.75">
      <c r="A35" s="18">
        <v>26</v>
      </c>
      <c r="B35" s="26" t="s">
        <v>98</v>
      </c>
      <c r="C35" s="5"/>
      <c r="D35" s="16">
        <f>SUM(G35+J35+M35+P35+S35+V35+Y35+AB35+AE35+AH35+AK35+AN35+AQ35)</f>
        <v>911</v>
      </c>
      <c r="E35" s="51"/>
      <c r="F35" s="95">
        <v>1</v>
      </c>
      <c r="G35" s="52">
        <v>184</v>
      </c>
      <c r="H35" s="9" t="s">
        <v>1</v>
      </c>
      <c r="I35" s="51"/>
      <c r="J35" s="52">
        <v>184</v>
      </c>
      <c r="K35" s="9" t="s">
        <v>1</v>
      </c>
      <c r="L35" s="51"/>
      <c r="M35" s="52"/>
      <c r="N35" s="9"/>
      <c r="O35" s="51"/>
      <c r="P35" s="52"/>
      <c r="Q35" s="9"/>
      <c r="R35" s="51"/>
      <c r="S35" s="52"/>
      <c r="T35" s="9"/>
      <c r="U35" s="51"/>
      <c r="V35" s="52">
        <v>159</v>
      </c>
      <c r="W35" s="9" t="s">
        <v>1</v>
      </c>
      <c r="X35" s="51"/>
      <c r="Y35" s="52"/>
      <c r="Z35" s="9"/>
      <c r="AA35" s="51"/>
      <c r="AB35" s="52">
        <v>200</v>
      </c>
      <c r="AC35" s="9" t="s">
        <v>1</v>
      </c>
      <c r="AD35" s="51"/>
      <c r="AE35" s="52"/>
      <c r="AF35" s="9"/>
      <c r="AG35" s="51"/>
      <c r="AH35" s="52">
        <v>184</v>
      </c>
      <c r="AI35" s="9" t="s">
        <v>1</v>
      </c>
      <c r="AJ35" s="51"/>
      <c r="AK35" s="52"/>
      <c r="AL35" s="9" t="s">
        <v>1</v>
      </c>
      <c r="AM35" s="51"/>
      <c r="AN35" s="52"/>
      <c r="AO35" s="9"/>
      <c r="AP35" s="51"/>
      <c r="AQ35" s="52"/>
      <c r="AR35" s="9"/>
    </row>
    <row r="36" spans="1:44" ht="15.75">
      <c r="A36" s="18">
        <v>27</v>
      </c>
      <c r="B36" s="77" t="s">
        <v>106</v>
      </c>
      <c r="C36" s="5"/>
      <c r="D36" s="16">
        <f>SUM(G36+J36+M36+P36+S36+V36+Y36+AB36+AE36+AH36+AK36+AN36+AQ36)</f>
        <v>607</v>
      </c>
      <c r="E36" s="51"/>
      <c r="F36" s="95">
        <v>1</v>
      </c>
      <c r="G36" s="52">
        <v>60</v>
      </c>
      <c r="H36" s="9" t="s">
        <v>1</v>
      </c>
      <c r="I36" s="51"/>
      <c r="J36" s="52"/>
      <c r="K36" s="9"/>
      <c r="L36" s="51"/>
      <c r="M36" s="52"/>
      <c r="N36" s="9"/>
      <c r="O36" s="51"/>
      <c r="P36" s="52"/>
      <c r="Q36" s="9"/>
      <c r="R36" s="51"/>
      <c r="S36" s="52">
        <v>80</v>
      </c>
      <c r="T36" s="9" t="s">
        <v>1</v>
      </c>
      <c r="U36" s="51"/>
      <c r="V36" s="52"/>
      <c r="W36" s="9"/>
      <c r="X36" s="51"/>
      <c r="Y36" s="52">
        <v>67</v>
      </c>
      <c r="Z36" s="9" t="s">
        <v>1</v>
      </c>
      <c r="AA36" s="51"/>
      <c r="AB36" s="52"/>
      <c r="AC36" s="9"/>
      <c r="AD36" s="51"/>
      <c r="AE36" s="52"/>
      <c r="AF36" s="9"/>
      <c r="AG36" s="51"/>
      <c r="AH36" s="52">
        <v>80</v>
      </c>
      <c r="AI36" s="9" t="s">
        <v>1</v>
      </c>
      <c r="AJ36" s="51"/>
      <c r="AK36" s="52">
        <v>100</v>
      </c>
      <c r="AL36" s="9" t="s">
        <v>1</v>
      </c>
      <c r="AM36" s="51"/>
      <c r="AN36" s="52"/>
      <c r="AO36" s="9"/>
      <c r="AP36" s="51"/>
      <c r="AQ36" s="52">
        <v>220</v>
      </c>
      <c r="AR36" s="9"/>
    </row>
    <row r="37" spans="1:44" ht="15.75">
      <c r="A37" s="18">
        <v>28</v>
      </c>
      <c r="B37" s="81" t="s">
        <v>173</v>
      </c>
      <c r="C37" s="5"/>
      <c r="D37" s="16">
        <f>SUM(G37+J37+M37+P37+S37+V37+Y37+AB37+AE37+AH37+AK37+AN37+AQ37)</f>
        <v>592</v>
      </c>
      <c r="E37" s="51"/>
      <c r="F37" s="95">
        <v>1</v>
      </c>
      <c r="G37" s="52">
        <v>55</v>
      </c>
      <c r="H37" s="9" t="s">
        <v>1</v>
      </c>
      <c r="I37" s="51"/>
      <c r="J37" s="52"/>
      <c r="K37" s="9"/>
      <c r="L37" s="51"/>
      <c r="M37" s="52"/>
      <c r="N37" s="9"/>
      <c r="O37" s="51"/>
      <c r="P37" s="52"/>
      <c r="Q37" s="9"/>
      <c r="R37" s="51"/>
      <c r="S37" s="52">
        <v>75</v>
      </c>
      <c r="T37" s="9" t="s">
        <v>1</v>
      </c>
      <c r="U37" s="51"/>
      <c r="V37" s="52"/>
      <c r="W37" s="9"/>
      <c r="X37" s="51"/>
      <c r="Y37" s="52"/>
      <c r="Z37" s="9"/>
      <c r="AA37" s="51"/>
      <c r="AB37" s="52"/>
      <c r="AC37" s="9"/>
      <c r="AD37" s="51"/>
      <c r="AE37" s="52">
        <v>92</v>
      </c>
      <c r="AF37" s="9" t="s">
        <v>1</v>
      </c>
      <c r="AG37" s="51"/>
      <c r="AH37" s="52">
        <v>55</v>
      </c>
      <c r="AI37" s="9" t="s">
        <v>1</v>
      </c>
      <c r="AJ37" s="51"/>
      <c r="AK37" s="52">
        <v>75</v>
      </c>
      <c r="AL37" s="9" t="s">
        <v>1</v>
      </c>
      <c r="AM37" s="51"/>
      <c r="AN37" s="52">
        <v>60</v>
      </c>
      <c r="AO37" s="9" t="s">
        <v>1</v>
      </c>
      <c r="AP37" s="51"/>
      <c r="AQ37" s="52">
        <v>180</v>
      </c>
      <c r="AR37" s="9" t="s">
        <v>1</v>
      </c>
    </row>
    <row r="38" spans="1:44" ht="15.75">
      <c r="A38" s="18">
        <v>29</v>
      </c>
      <c r="B38" s="77" t="s">
        <v>233</v>
      </c>
      <c r="C38" s="5"/>
      <c r="D38" s="16">
        <f>SUM(G38+J38+M38+P38+S38+V38+Y38+AB38+AE38+AH38+AK38+AN38+AQ38)</f>
        <v>465.5</v>
      </c>
      <c r="E38" s="51"/>
      <c r="F38" s="95">
        <v>1</v>
      </c>
      <c r="G38" s="52"/>
      <c r="H38" s="9"/>
      <c r="I38" s="51"/>
      <c r="J38" s="52"/>
      <c r="K38" s="9"/>
      <c r="L38" s="51"/>
      <c r="M38" s="52"/>
      <c r="N38" s="9"/>
      <c r="O38" s="51"/>
      <c r="P38" s="52"/>
      <c r="Q38" s="9"/>
      <c r="R38" s="51"/>
      <c r="S38" s="52"/>
      <c r="T38" s="9"/>
      <c r="U38" s="51"/>
      <c r="V38" s="52">
        <v>84</v>
      </c>
      <c r="W38" s="9" t="s">
        <v>1</v>
      </c>
      <c r="X38" s="51"/>
      <c r="Y38" s="52"/>
      <c r="Z38" s="9"/>
      <c r="AA38" s="51"/>
      <c r="AB38" s="52">
        <v>84</v>
      </c>
      <c r="AC38" s="9" t="s">
        <v>1</v>
      </c>
      <c r="AD38" s="51"/>
      <c r="AE38" s="52">
        <v>134</v>
      </c>
      <c r="AF38" s="9" t="s">
        <v>1</v>
      </c>
      <c r="AG38" s="51"/>
      <c r="AH38" s="52">
        <v>79.5</v>
      </c>
      <c r="AI38" s="9" t="s">
        <v>1</v>
      </c>
      <c r="AJ38" s="51"/>
      <c r="AK38" s="52"/>
      <c r="AL38" s="9" t="s">
        <v>1</v>
      </c>
      <c r="AM38" s="51"/>
      <c r="AN38" s="52">
        <v>84</v>
      </c>
      <c r="AO38" s="9" t="s">
        <v>1</v>
      </c>
      <c r="AP38" s="51"/>
      <c r="AQ38" s="52"/>
      <c r="AR38" s="9" t="s">
        <v>1</v>
      </c>
    </row>
    <row r="39" spans="1:44" ht="15.75">
      <c r="A39" s="18">
        <v>30</v>
      </c>
      <c r="B39" s="25" t="s">
        <v>114</v>
      </c>
      <c r="C39" s="5"/>
      <c r="D39" s="16">
        <f>SUM(G39+J39+M39+P39+S39+V39+Y39+AB39+AE39+AH39+AK39+AN39+AQ39)</f>
        <v>294</v>
      </c>
      <c r="E39" s="51"/>
      <c r="F39" s="95"/>
      <c r="G39" s="52">
        <v>40</v>
      </c>
      <c r="H39" s="9" t="s">
        <v>1</v>
      </c>
      <c r="I39" s="51"/>
      <c r="J39" s="52"/>
      <c r="K39" s="9"/>
      <c r="L39" s="51"/>
      <c r="M39" s="52"/>
      <c r="N39" s="9"/>
      <c r="O39" s="51"/>
      <c r="P39" s="52"/>
      <c r="Q39" s="9"/>
      <c r="R39" s="51"/>
      <c r="S39" s="52">
        <v>179</v>
      </c>
      <c r="T39" s="9" t="s">
        <v>1</v>
      </c>
      <c r="U39" s="51"/>
      <c r="V39" s="52">
        <v>35</v>
      </c>
      <c r="W39" s="9" t="s">
        <v>1</v>
      </c>
      <c r="X39" s="51"/>
      <c r="Y39" s="52"/>
      <c r="Z39" s="9"/>
      <c r="AA39" s="51"/>
      <c r="AB39" s="52">
        <v>40</v>
      </c>
      <c r="AC39" s="9" t="s">
        <v>1</v>
      </c>
      <c r="AD39" s="51"/>
      <c r="AE39" s="52"/>
      <c r="AF39" s="9"/>
      <c r="AG39" s="51"/>
      <c r="AH39" s="52"/>
      <c r="AI39" s="9"/>
      <c r="AJ39" s="51"/>
      <c r="AK39" s="52"/>
      <c r="AL39" s="9"/>
      <c r="AM39" s="51"/>
      <c r="AN39" s="52"/>
      <c r="AO39" s="9"/>
      <c r="AP39" s="51"/>
      <c r="AQ39" s="52"/>
      <c r="AR39" s="9"/>
    </row>
    <row r="40" spans="1:44" ht="15.75">
      <c r="A40" s="18">
        <v>31</v>
      </c>
      <c r="B40" s="77" t="s">
        <v>174</v>
      </c>
      <c r="C40" s="5"/>
      <c r="D40" s="16">
        <f>SUM(G40+J40+M40+P40+S40+V40+Y40+AB40+AE40+AH40+AK40+AN40+AQ40)</f>
        <v>254</v>
      </c>
      <c r="E40" s="51"/>
      <c r="F40" s="95">
        <v>1</v>
      </c>
      <c r="G40" s="52">
        <v>50</v>
      </c>
      <c r="H40" s="9" t="s">
        <v>1</v>
      </c>
      <c r="I40" s="51"/>
      <c r="J40" s="52"/>
      <c r="K40" s="9"/>
      <c r="L40" s="51"/>
      <c r="M40" s="52"/>
      <c r="N40" s="9"/>
      <c r="O40" s="51"/>
      <c r="P40" s="52"/>
      <c r="Q40" s="9"/>
      <c r="R40" s="51"/>
      <c r="S40" s="52">
        <v>84</v>
      </c>
      <c r="T40" s="9" t="s">
        <v>1</v>
      </c>
      <c r="U40" s="51"/>
      <c r="V40" s="52"/>
      <c r="W40" s="9"/>
      <c r="X40" s="51"/>
      <c r="Y40" s="52">
        <v>60</v>
      </c>
      <c r="Z40" s="9" t="s">
        <v>1</v>
      </c>
      <c r="AA40" s="51"/>
      <c r="AB40" s="52"/>
      <c r="AC40" s="9"/>
      <c r="AD40" s="51"/>
      <c r="AE40" s="52"/>
      <c r="AF40" s="9"/>
      <c r="AG40" s="51"/>
      <c r="AH40" s="52">
        <v>60</v>
      </c>
      <c r="AI40" s="9" t="s">
        <v>1</v>
      </c>
      <c r="AJ40" s="51"/>
      <c r="AK40" s="52"/>
      <c r="AL40" s="9" t="s">
        <v>1</v>
      </c>
      <c r="AM40" s="51"/>
      <c r="AN40" s="52"/>
      <c r="AO40" s="9"/>
      <c r="AP40" s="51"/>
      <c r="AQ40" s="52"/>
      <c r="AR40" s="9"/>
    </row>
    <row r="41" spans="1:44" ht="15.75">
      <c r="A41" s="18">
        <v>32</v>
      </c>
      <c r="B41" s="81" t="s">
        <v>221</v>
      </c>
      <c r="C41" s="5"/>
      <c r="D41" s="16">
        <f>SUM(G41+J41+M41+P41+S41+V41+Y41+AB41+AE41+AH41+AK41+AN41+AQ41)</f>
        <v>239</v>
      </c>
      <c r="E41" s="51"/>
      <c r="F41" s="95">
        <v>1</v>
      </c>
      <c r="G41" s="52">
        <v>105</v>
      </c>
      <c r="H41" s="9" t="s">
        <v>1</v>
      </c>
      <c r="I41" s="51"/>
      <c r="J41" s="52"/>
      <c r="K41" s="9"/>
      <c r="L41" s="51"/>
      <c r="M41" s="52"/>
      <c r="N41" s="9"/>
      <c r="O41" s="51"/>
      <c r="P41" s="52"/>
      <c r="Q41" s="9"/>
      <c r="R41" s="51"/>
      <c r="S41" s="52"/>
      <c r="T41" s="9"/>
      <c r="U41" s="51"/>
      <c r="V41" s="52"/>
      <c r="W41" s="9"/>
      <c r="X41" s="51"/>
      <c r="Y41" s="52"/>
      <c r="Z41" s="9"/>
      <c r="AA41" s="51"/>
      <c r="AB41" s="52">
        <v>134</v>
      </c>
      <c r="AC41" s="9" t="s">
        <v>1</v>
      </c>
      <c r="AD41" s="51"/>
      <c r="AE41" s="52"/>
      <c r="AF41" s="9"/>
      <c r="AG41" s="51"/>
      <c r="AH41" s="52"/>
      <c r="AI41" s="9"/>
      <c r="AJ41" s="51"/>
      <c r="AK41" s="52"/>
      <c r="AL41" s="9"/>
      <c r="AM41" s="51"/>
      <c r="AN41" s="52"/>
      <c r="AO41" s="9"/>
      <c r="AP41" s="51"/>
      <c r="AQ41" s="52"/>
      <c r="AR41" s="9"/>
    </row>
    <row r="42" spans="1:44" ht="15.75">
      <c r="A42" s="18">
        <v>33</v>
      </c>
      <c r="B42" s="77" t="s">
        <v>222</v>
      </c>
      <c r="C42" s="5"/>
      <c r="D42" s="16">
        <f>SUM(G42+J42+M42+P42+S42+V42+Y42+AB42+AE42+AH42+AK42+AN42+AQ42)</f>
        <v>192</v>
      </c>
      <c r="E42" s="51"/>
      <c r="F42" s="95">
        <v>1</v>
      </c>
      <c r="G42" s="52"/>
      <c r="H42" s="9"/>
      <c r="I42" s="51"/>
      <c r="J42" s="52"/>
      <c r="K42" s="9"/>
      <c r="L42" s="51"/>
      <c r="M42" s="52">
        <v>100</v>
      </c>
      <c r="N42" s="9" t="s">
        <v>1</v>
      </c>
      <c r="O42" s="51"/>
      <c r="P42" s="52">
        <v>92</v>
      </c>
      <c r="Q42" s="9" t="s">
        <v>1</v>
      </c>
      <c r="R42" s="51"/>
      <c r="S42" s="52"/>
      <c r="T42" s="9"/>
      <c r="U42" s="51"/>
      <c r="V42" s="52"/>
      <c r="W42" s="9"/>
      <c r="X42" s="51"/>
      <c r="Y42" s="52"/>
      <c r="Z42" s="9"/>
      <c r="AA42" s="51"/>
      <c r="AB42" s="52"/>
      <c r="AC42" s="9"/>
      <c r="AD42" s="51"/>
      <c r="AE42" s="52"/>
      <c r="AF42" s="9"/>
      <c r="AG42" s="51"/>
      <c r="AH42" s="52"/>
      <c r="AI42" s="9"/>
      <c r="AJ42" s="51"/>
      <c r="AK42" s="52"/>
      <c r="AL42" s="9"/>
      <c r="AM42" s="51"/>
      <c r="AN42" s="52"/>
      <c r="AO42" s="9"/>
      <c r="AP42" s="51"/>
      <c r="AQ42" s="52"/>
      <c r="AR42" s="9"/>
    </row>
    <row r="43" spans="1:44" ht="15.75">
      <c r="A43" s="18">
        <v>34</v>
      </c>
      <c r="B43" s="78" t="s">
        <v>207</v>
      </c>
      <c r="C43" s="5"/>
      <c r="D43" s="16">
        <f>SUM(G43+J43+M43+P43+S43+V43+Y43+AB43+AE43+AH43+AK43+AN43+AQ43)</f>
        <v>111</v>
      </c>
      <c r="E43" s="51"/>
      <c r="F43" s="95"/>
      <c r="G43" s="52"/>
      <c r="H43" s="9"/>
      <c r="I43" s="51"/>
      <c r="J43" s="52">
        <v>40</v>
      </c>
      <c r="K43" s="9" t="s">
        <v>1</v>
      </c>
      <c r="L43" s="51"/>
      <c r="M43" s="52"/>
      <c r="N43" s="9"/>
      <c r="O43" s="51"/>
      <c r="P43" s="52"/>
      <c r="Q43" s="9"/>
      <c r="R43" s="51"/>
      <c r="S43" s="52"/>
      <c r="T43" s="9"/>
      <c r="U43" s="51"/>
      <c r="V43" s="52">
        <v>71</v>
      </c>
      <c r="W43" s="9" t="s">
        <v>1</v>
      </c>
      <c r="X43" s="51"/>
      <c r="Y43" s="52"/>
      <c r="Z43" s="9"/>
      <c r="AA43" s="51"/>
      <c r="AB43" s="52"/>
      <c r="AC43" s="9"/>
      <c r="AD43" s="51"/>
      <c r="AE43" s="52"/>
      <c r="AF43" s="9"/>
      <c r="AG43" s="51"/>
      <c r="AH43" s="52"/>
      <c r="AI43" s="9"/>
      <c r="AJ43" s="51"/>
      <c r="AK43" s="52"/>
      <c r="AL43" s="9"/>
      <c r="AM43" s="51"/>
      <c r="AN43" s="52"/>
      <c r="AO43" s="9"/>
      <c r="AP43" s="51"/>
      <c r="AQ43" s="52"/>
      <c r="AR43" s="9"/>
    </row>
  </sheetData>
  <sortState ref="B10:AR43">
    <sortCondition descending="1" ref="D10:D43"/>
  </sortState>
  <mergeCells count="28">
    <mergeCell ref="AQ8:AR8"/>
    <mergeCell ref="AQ9:AR9"/>
    <mergeCell ref="B8:B9"/>
    <mergeCell ref="G9:H9"/>
    <mergeCell ref="D7:D9"/>
    <mergeCell ref="G8:H8"/>
    <mergeCell ref="P8:Q8"/>
    <mergeCell ref="P9:Q9"/>
    <mergeCell ref="M8:N8"/>
    <mergeCell ref="M9:N9"/>
    <mergeCell ref="J8:K8"/>
    <mergeCell ref="J9:K9"/>
    <mergeCell ref="S8:T8"/>
    <mergeCell ref="S9:T9"/>
    <mergeCell ref="AH8:AI8"/>
    <mergeCell ref="AH9:AI9"/>
    <mergeCell ref="AN8:AO8"/>
    <mergeCell ref="AN9:AO9"/>
    <mergeCell ref="AK8:AL8"/>
    <mergeCell ref="AK9:AL9"/>
    <mergeCell ref="V8:W8"/>
    <mergeCell ref="V9:W9"/>
    <mergeCell ref="AB8:AC8"/>
    <mergeCell ref="AB9:AC9"/>
    <mergeCell ref="Y8:Z8"/>
    <mergeCell ref="Y9:Z9"/>
    <mergeCell ref="AE8:AF8"/>
    <mergeCell ref="AE9:AF9"/>
  </mergeCells>
  <pageMargins left="0.39370078740157483" right="0.23622047244094491" top="0.6692913385826772" bottom="0.74803149606299213" header="0.31496062992125984" footer="0.31496062992125984"/>
  <pageSetup paperSize="9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published="0"/>
  <dimension ref="A1:AI10"/>
  <sheetViews>
    <sheetView workbookViewId="0">
      <selection activeCell="Z11" sqref="Z11"/>
    </sheetView>
  </sheetViews>
  <sheetFormatPr baseColWidth="10" defaultRowHeight="18.75"/>
  <cols>
    <col min="1" max="1" width="7" style="38" bestFit="1" customWidth="1"/>
    <col min="2" max="2" width="8.5703125" style="38" bestFit="1" customWidth="1"/>
    <col min="3" max="3" width="0.85546875" style="39" customWidth="1"/>
    <col min="4" max="4" width="3.5703125" style="35" bestFit="1" customWidth="1"/>
    <col min="5" max="5" width="7.5703125" style="35" bestFit="1" customWidth="1"/>
    <col min="6" max="6" width="5.42578125" style="35" bestFit="1" customWidth="1"/>
    <col min="7" max="7" width="3.85546875" style="35" bestFit="1" customWidth="1"/>
    <col min="8" max="8" width="0.85546875" style="39" customWidth="1"/>
    <col min="9" max="9" width="3.5703125" style="35" bestFit="1" customWidth="1"/>
    <col min="10" max="10" width="7.5703125" style="35" bestFit="1" customWidth="1"/>
    <col min="11" max="11" width="5.42578125" style="35" bestFit="1" customWidth="1"/>
    <col min="12" max="12" width="3.85546875" style="35" bestFit="1" customWidth="1"/>
    <col min="13" max="13" width="0.85546875" style="39" customWidth="1"/>
    <col min="14" max="14" width="5.85546875" style="35" customWidth="1"/>
    <col min="15" max="15" width="7.5703125" style="35" bestFit="1" customWidth="1"/>
    <col min="16" max="16" width="5.42578125" style="35" bestFit="1" customWidth="1"/>
    <col min="17" max="17" width="7.5703125" style="35" customWidth="1"/>
    <col min="18" max="18" width="0.85546875" style="39" customWidth="1"/>
    <col min="19" max="19" width="8.28515625" style="35" customWidth="1"/>
    <col min="20" max="20" width="7.5703125" style="35" bestFit="1" customWidth="1"/>
    <col min="21" max="21" width="5.42578125" style="35" bestFit="1" customWidth="1"/>
    <col min="22" max="22" width="5.28515625" style="35" customWidth="1"/>
    <col min="23" max="23" width="0.85546875" style="39" customWidth="1"/>
    <col min="24" max="24" width="3.5703125" style="35" bestFit="1" customWidth="1"/>
    <col min="25" max="25" width="7.5703125" style="35" bestFit="1" customWidth="1"/>
    <col min="26" max="26" width="5.42578125" style="35" bestFit="1" customWidth="1"/>
    <col min="27" max="27" width="3.85546875" style="35" bestFit="1" customWidth="1"/>
    <col min="28" max="28" width="0.85546875" customWidth="1"/>
    <col min="29" max="30" width="8.7109375" style="35" customWidth="1"/>
    <col min="31" max="32" width="8.7109375" customWidth="1"/>
    <col min="33" max="33" width="0.7109375" customWidth="1"/>
    <col min="34" max="35" width="8.7109375" customWidth="1"/>
  </cols>
  <sheetData>
    <row r="1" spans="1:35">
      <c r="C1" s="40"/>
      <c r="D1" s="379" t="s">
        <v>22</v>
      </c>
      <c r="E1" s="380"/>
      <c r="F1" s="380"/>
      <c r="G1" s="380"/>
      <c r="H1" s="40"/>
      <c r="I1" s="379" t="s">
        <v>23</v>
      </c>
      <c r="J1" s="380"/>
      <c r="K1" s="380"/>
      <c r="L1" s="380"/>
      <c r="M1" s="40"/>
      <c r="N1" s="379" t="s">
        <v>24</v>
      </c>
      <c r="O1" s="380"/>
      <c r="P1" s="380"/>
      <c r="Q1" s="380"/>
      <c r="R1" s="40"/>
      <c r="S1" s="379" t="s">
        <v>27</v>
      </c>
      <c r="T1" s="380"/>
      <c r="U1" s="380"/>
      <c r="V1" s="380"/>
      <c r="W1" s="40"/>
      <c r="X1" s="379" t="s">
        <v>25</v>
      </c>
      <c r="Y1" s="380"/>
      <c r="Z1" s="380"/>
      <c r="AA1" s="380"/>
      <c r="AB1" s="43"/>
      <c r="AC1" s="270" t="s">
        <v>126</v>
      </c>
      <c r="AD1" s="272"/>
      <c r="AE1" s="376" t="s">
        <v>35</v>
      </c>
      <c r="AF1" s="376"/>
    </row>
    <row r="2" spans="1:35">
      <c r="B2" s="41" t="s">
        <v>19</v>
      </c>
      <c r="C2" s="40"/>
      <c r="D2" s="36" t="s">
        <v>20</v>
      </c>
      <c r="E2" s="36" t="s">
        <v>21</v>
      </c>
      <c r="F2" s="36" t="s">
        <v>95</v>
      </c>
      <c r="G2" s="36" t="s">
        <v>12</v>
      </c>
      <c r="H2" s="40"/>
      <c r="I2" s="36" t="s">
        <v>20</v>
      </c>
      <c r="J2" s="36" t="s">
        <v>21</v>
      </c>
      <c r="K2" s="36" t="s">
        <v>95</v>
      </c>
      <c r="L2" s="36" t="s">
        <v>12</v>
      </c>
      <c r="M2" s="40"/>
      <c r="N2" s="36" t="s">
        <v>20</v>
      </c>
      <c r="O2" s="36" t="s">
        <v>21</v>
      </c>
      <c r="P2" s="36" t="s">
        <v>95</v>
      </c>
      <c r="Q2" s="36" t="s">
        <v>12</v>
      </c>
      <c r="R2" s="40"/>
      <c r="S2" s="36" t="s">
        <v>20</v>
      </c>
      <c r="T2" s="36" t="s">
        <v>21</v>
      </c>
      <c r="U2" s="36" t="s">
        <v>95</v>
      </c>
      <c r="V2" s="36" t="s">
        <v>12</v>
      </c>
      <c r="W2" s="40"/>
      <c r="X2" s="36" t="s">
        <v>20</v>
      </c>
      <c r="Y2" s="36" t="s">
        <v>21</v>
      </c>
      <c r="Z2" s="36" t="s">
        <v>95</v>
      </c>
      <c r="AA2" s="36" t="s">
        <v>12</v>
      </c>
      <c r="AB2" s="43"/>
      <c r="AC2" s="36" t="s">
        <v>95</v>
      </c>
      <c r="AD2" s="36" t="s">
        <v>12</v>
      </c>
      <c r="AE2" s="36" t="s">
        <v>95</v>
      </c>
      <c r="AF2" s="36" t="s">
        <v>12</v>
      </c>
    </row>
    <row r="3" spans="1:35">
      <c r="A3" s="39">
        <v>2019</v>
      </c>
      <c r="B3" s="42">
        <f>SUM(D3+I3+N3+S3+X3)</f>
        <v>82</v>
      </c>
      <c r="C3" s="40"/>
      <c r="D3" s="36">
        <v>36</v>
      </c>
      <c r="E3" s="36">
        <v>20</v>
      </c>
      <c r="F3" s="36">
        <v>19</v>
      </c>
      <c r="G3" s="36">
        <v>17</v>
      </c>
      <c r="H3" s="40"/>
      <c r="I3" s="36">
        <v>12</v>
      </c>
      <c r="J3" s="36">
        <v>3</v>
      </c>
      <c r="K3" s="36">
        <v>8</v>
      </c>
      <c r="L3" s="36">
        <v>4</v>
      </c>
      <c r="M3" s="40"/>
      <c r="N3" s="36">
        <v>20</v>
      </c>
      <c r="O3" s="36">
        <v>8</v>
      </c>
      <c r="P3" s="36">
        <v>15</v>
      </c>
      <c r="Q3" s="36">
        <v>5</v>
      </c>
      <c r="R3" s="40"/>
      <c r="S3" s="36">
        <v>13</v>
      </c>
      <c r="T3" s="36">
        <v>8</v>
      </c>
      <c r="U3" s="36">
        <v>6</v>
      </c>
      <c r="V3" s="36">
        <v>7</v>
      </c>
      <c r="W3" s="40"/>
      <c r="X3" s="36">
        <v>1</v>
      </c>
      <c r="Y3" s="36">
        <v>1</v>
      </c>
      <c r="Z3" s="36">
        <v>1</v>
      </c>
      <c r="AA3" s="36">
        <v>0</v>
      </c>
      <c r="AB3" s="43"/>
      <c r="AC3" s="27">
        <f t="shared" ref="AC3:AD5" si="0">SUM(F3+K3+P3+U3+Z3)</f>
        <v>49</v>
      </c>
      <c r="AD3" s="27">
        <f t="shared" si="0"/>
        <v>33</v>
      </c>
      <c r="AE3" s="27">
        <v>17</v>
      </c>
      <c r="AF3" s="27">
        <v>15</v>
      </c>
    </row>
    <row r="4" spans="1:35">
      <c r="A4" s="39">
        <v>2021</v>
      </c>
      <c r="B4" s="42">
        <f>SUM(AC4:AD4)</f>
        <v>54</v>
      </c>
      <c r="C4" s="40"/>
      <c r="D4" s="36">
        <v>29</v>
      </c>
      <c r="E4" s="36">
        <v>13</v>
      </c>
      <c r="F4" s="36">
        <v>14</v>
      </c>
      <c r="G4" s="36">
        <v>15</v>
      </c>
      <c r="H4" s="40"/>
      <c r="I4" s="36">
        <v>4</v>
      </c>
      <c r="J4" s="36">
        <v>0</v>
      </c>
      <c r="K4" s="36">
        <v>3</v>
      </c>
      <c r="L4" s="36">
        <v>1</v>
      </c>
      <c r="M4" s="40"/>
      <c r="N4" s="36">
        <v>15</v>
      </c>
      <c r="O4" s="36">
        <v>5</v>
      </c>
      <c r="P4" s="36">
        <v>5</v>
      </c>
      <c r="Q4" s="36">
        <v>10</v>
      </c>
      <c r="R4" s="40"/>
      <c r="S4" s="36">
        <v>4</v>
      </c>
      <c r="T4" s="36">
        <v>2</v>
      </c>
      <c r="U4" s="36">
        <v>0</v>
      </c>
      <c r="V4" s="36">
        <v>4</v>
      </c>
      <c r="W4" s="40"/>
      <c r="X4" s="36">
        <v>2</v>
      </c>
      <c r="Y4" s="36">
        <v>1</v>
      </c>
      <c r="Z4" s="36">
        <v>1</v>
      </c>
      <c r="AA4" s="36">
        <v>1</v>
      </c>
      <c r="AB4" s="43"/>
      <c r="AC4" s="27">
        <f t="shared" si="0"/>
        <v>23</v>
      </c>
      <c r="AD4" s="27">
        <f t="shared" si="0"/>
        <v>31</v>
      </c>
      <c r="AE4" s="27">
        <v>13</v>
      </c>
      <c r="AF4" s="27">
        <v>10</v>
      </c>
    </row>
    <row r="5" spans="1:35">
      <c r="A5" s="39">
        <v>2022</v>
      </c>
      <c r="B5" s="42">
        <f>SUM(AC5:AD5)</f>
        <v>93</v>
      </c>
      <c r="C5" s="40"/>
      <c r="D5" s="36">
        <v>37</v>
      </c>
      <c r="E5" s="36">
        <v>16</v>
      </c>
      <c r="F5" s="36">
        <v>17</v>
      </c>
      <c r="G5" s="36">
        <v>20</v>
      </c>
      <c r="H5" s="40"/>
      <c r="I5" s="36">
        <v>12</v>
      </c>
      <c r="J5" s="36">
        <v>5</v>
      </c>
      <c r="K5" s="36">
        <v>5</v>
      </c>
      <c r="L5" s="36">
        <v>7</v>
      </c>
      <c r="M5" s="40"/>
      <c r="N5" s="36">
        <v>5</v>
      </c>
      <c r="O5" s="36">
        <v>0</v>
      </c>
      <c r="P5" s="36">
        <v>3</v>
      </c>
      <c r="Q5" s="36">
        <v>2</v>
      </c>
      <c r="R5" s="40"/>
      <c r="S5" s="36">
        <v>32</v>
      </c>
      <c r="T5" s="36">
        <v>22</v>
      </c>
      <c r="U5" s="36">
        <v>9</v>
      </c>
      <c r="V5" s="36">
        <v>23</v>
      </c>
      <c r="W5" s="40"/>
      <c r="X5" s="36">
        <v>7</v>
      </c>
      <c r="Y5" s="36">
        <v>2</v>
      </c>
      <c r="Z5" s="36">
        <v>1</v>
      </c>
      <c r="AA5" s="36">
        <v>6</v>
      </c>
      <c r="AB5" s="43"/>
      <c r="AC5" s="27">
        <f t="shared" si="0"/>
        <v>35</v>
      </c>
      <c r="AD5" s="27">
        <f t="shared" si="0"/>
        <v>58</v>
      </c>
      <c r="AE5" s="27">
        <v>16</v>
      </c>
      <c r="AF5" s="27">
        <v>19</v>
      </c>
    </row>
    <row r="6" spans="1:35">
      <c r="A6" s="68"/>
      <c r="B6" s="69"/>
      <c r="C6" s="70"/>
      <c r="D6" s="71"/>
      <c r="E6" s="71"/>
      <c r="F6" s="71"/>
      <c r="G6" s="71"/>
      <c r="H6" s="70"/>
      <c r="I6" s="71"/>
      <c r="J6" s="71"/>
      <c r="K6" s="71"/>
      <c r="L6" s="71"/>
      <c r="M6" s="70"/>
      <c r="N6" s="71"/>
      <c r="O6" s="71"/>
      <c r="P6" s="71"/>
      <c r="Q6" s="71"/>
      <c r="R6" s="70"/>
      <c r="S6" s="71"/>
      <c r="T6" s="71"/>
      <c r="U6" s="71"/>
      <c r="V6" s="71"/>
      <c r="W6" s="70"/>
      <c r="X6" s="71"/>
      <c r="Y6" s="71"/>
      <c r="Z6" s="71"/>
      <c r="AA6" s="71"/>
      <c r="AB6" s="5"/>
      <c r="AC6" s="72"/>
      <c r="AD6" s="72"/>
    </row>
    <row r="7" spans="1:35">
      <c r="C7" s="40"/>
      <c r="D7" s="377" t="s">
        <v>22</v>
      </c>
      <c r="E7" s="378"/>
      <c r="F7" s="378"/>
      <c r="G7" s="378"/>
      <c r="H7" s="40"/>
      <c r="I7" s="377" t="s">
        <v>23</v>
      </c>
      <c r="J7" s="378"/>
      <c r="K7" s="378"/>
      <c r="L7" s="378"/>
      <c r="M7" s="40"/>
      <c r="N7" s="377" t="s">
        <v>94</v>
      </c>
      <c r="O7" s="378"/>
      <c r="P7" s="378"/>
      <c r="Q7" s="378"/>
      <c r="R7" s="40"/>
      <c r="S7" s="377" t="s">
        <v>25</v>
      </c>
      <c r="T7" s="378"/>
      <c r="U7" s="378"/>
      <c r="V7" s="378"/>
      <c r="W7" s="40"/>
      <c r="X7" s="377" t="s">
        <v>156</v>
      </c>
      <c r="Y7" s="378"/>
      <c r="Z7" s="378"/>
      <c r="AA7" s="378"/>
      <c r="AB7" s="104"/>
      <c r="AC7" s="374" t="s">
        <v>126</v>
      </c>
      <c r="AD7" s="375"/>
      <c r="AE7" s="375"/>
      <c r="AF7" s="375"/>
      <c r="AG7" s="43"/>
      <c r="AH7" s="373" t="s">
        <v>35</v>
      </c>
      <c r="AI7" s="373"/>
    </row>
    <row r="8" spans="1:35">
      <c r="B8" s="41" t="s">
        <v>19</v>
      </c>
      <c r="C8" s="40"/>
      <c r="D8" s="36" t="s">
        <v>20</v>
      </c>
      <c r="E8" s="36" t="s">
        <v>21</v>
      </c>
      <c r="F8" s="36" t="s">
        <v>95</v>
      </c>
      <c r="G8" s="36" t="s">
        <v>12</v>
      </c>
      <c r="H8" s="40"/>
      <c r="I8" s="36" t="s">
        <v>20</v>
      </c>
      <c r="J8" s="36" t="s">
        <v>21</v>
      </c>
      <c r="K8" s="36" t="s">
        <v>95</v>
      </c>
      <c r="L8" s="36" t="s">
        <v>12</v>
      </c>
      <c r="M8" s="40"/>
      <c r="N8" s="36" t="s">
        <v>20</v>
      </c>
      <c r="O8" s="36" t="s">
        <v>21</v>
      </c>
      <c r="P8" s="36" t="s">
        <v>95</v>
      </c>
      <c r="Q8" s="36" t="s">
        <v>12</v>
      </c>
      <c r="R8" s="40"/>
      <c r="S8" s="36" t="s">
        <v>20</v>
      </c>
      <c r="T8" s="36" t="s">
        <v>21</v>
      </c>
      <c r="U8" s="36" t="s">
        <v>95</v>
      </c>
      <c r="V8" s="36" t="s">
        <v>12</v>
      </c>
      <c r="W8" s="40"/>
      <c r="X8" s="36" t="s">
        <v>20</v>
      </c>
      <c r="Y8" s="36" t="s">
        <v>21</v>
      </c>
      <c r="Z8" s="36" t="s">
        <v>95</v>
      </c>
      <c r="AA8" s="36" t="s">
        <v>12</v>
      </c>
      <c r="AB8" s="104"/>
      <c r="AC8" s="372" t="s">
        <v>95</v>
      </c>
      <c r="AD8" s="272"/>
      <c r="AE8" s="372" t="s">
        <v>12</v>
      </c>
      <c r="AF8" s="272"/>
      <c r="AG8" s="43"/>
      <c r="AH8" s="36" t="s">
        <v>95</v>
      </c>
      <c r="AI8" s="36" t="s">
        <v>12</v>
      </c>
    </row>
    <row r="9" spans="1:35">
      <c r="A9" s="39">
        <v>2023</v>
      </c>
      <c r="B9" s="42">
        <f>SUM(AC9+AE9)</f>
        <v>96</v>
      </c>
      <c r="C9" s="40"/>
      <c r="D9" s="36">
        <f>SUM(F9:G9)</f>
        <v>36</v>
      </c>
      <c r="E9" s="36">
        <v>18</v>
      </c>
      <c r="F9" s="36">
        <v>16</v>
      </c>
      <c r="G9" s="36">
        <v>20</v>
      </c>
      <c r="H9" s="40"/>
      <c r="I9" s="36">
        <f>SUM(K9:L9)</f>
        <v>15</v>
      </c>
      <c r="J9" s="36">
        <v>13</v>
      </c>
      <c r="K9" s="36">
        <v>7</v>
      </c>
      <c r="L9" s="36">
        <v>8</v>
      </c>
      <c r="M9" s="40"/>
      <c r="N9" s="36">
        <f>SUM(P9:Q9)</f>
        <v>32</v>
      </c>
      <c r="O9" s="36">
        <v>17</v>
      </c>
      <c r="P9" s="36">
        <v>14</v>
      </c>
      <c r="Q9" s="36">
        <v>18</v>
      </c>
      <c r="R9" s="40"/>
      <c r="S9" s="36">
        <f>SUM(U9:V9)</f>
        <v>13</v>
      </c>
      <c r="T9" s="36">
        <v>4</v>
      </c>
      <c r="U9" s="36">
        <v>6</v>
      </c>
      <c r="V9" s="36">
        <v>7</v>
      </c>
      <c r="W9" s="40"/>
      <c r="X9" s="36"/>
      <c r="Y9" s="36"/>
      <c r="Z9" s="36"/>
      <c r="AA9" s="36"/>
      <c r="AB9" s="104"/>
      <c r="AC9" s="372">
        <f>SUM(F9+K9+P9+U9)</f>
        <v>43</v>
      </c>
      <c r="AD9" s="272"/>
      <c r="AE9" s="372">
        <f>SUM(G9+L9+Q9+V9)</f>
        <v>53</v>
      </c>
      <c r="AF9" s="272"/>
      <c r="AG9" s="43"/>
      <c r="AH9" s="27">
        <v>15</v>
      </c>
      <c r="AI9" s="27">
        <v>20</v>
      </c>
    </row>
    <row r="10" spans="1:35">
      <c r="A10" s="39">
        <v>2024</v>
      </c>
      <c r="B10" s="42">
        <f>SUM(AC10+AE10)</f>
        <v>93</v>
      </c>
      <c r="C10" s="40"/>
      <c r="D10" s="36">
        <f>SUM(F10:G10)</f>
        <v>31</v>
      </c>
      <c r="E10" s="36">
        <v>11</v>
      </c>
      <c r="F10" s="36">
        <v>12</v>
      </c>
      <c r="G10" s="36">
        <v>19</v>
      </c>
      <c r="H10" s="40"/>
      <c r="I10" s="36">
        <f>SUM(K10:L10)</f>
        <v>21</v>
      </c>
      <c r="J10" s="36">
        <v>10</v>
      </c>
      <c r="K10" s="36">
        <v>9</v>
      </c>
      <c r="L10" s="36">
        <v>12</v>
      </c>
      <c r="M10" s="40"/>
      <c r="N10" s="36">
        <f>SUM(P10:Q10)</f>
        <v>28</v>
      </c>
      <c r="O10" s="36">
        <v>12</v>
      </c>
      <c r="P10" s="36">
        <v>20</v>
      </c>
      <c r="Q10" s="36">
        <v>8</v>
      </c>
      <c r="R10" s="40"/>
      <c r="S10" s="36">
        <f>SUM(U10:V10)</f>
        <v>9</v>
      </c>
      <c r="T10" s="36">
        <v>1</v>
      </c>
      <c r="U10" s="36">
        <v>6</v>
      </c>
      <c r="V10" s="36">
        <v>3</v>
      </c>
      <c r="W10" s="40"/>
      <c r="X10" s="36">
        <f>SUM(Z10:AA10)</f>
        <v>4</v>
      </c>
      <c r="Y10" s="36">
        <v>1</v>
      </c>
      <c r="Z10" s="36">
        <v>3</v>
      </c>
      <c r="AA10" s="36">
        <v>1</v>
      </c>
      <c r="AB10" s="104"/>
      <c r="AC10" s="372">
        <f>SUM(F10+K10+P10+U10+Z10)</f>
        <v>50</v>
      </c>
      <c r="AD10" s="272"/>
      <c r="AE10" s="372">
        <f>SUM(G10+L10+Q10+V10+AA10)</f>
        <v>43</v>
      </c>
      <c r="AF10" s="272"/>
      <c r="AG10" s="43"/>
      <c r="AH10" s="27">
        <v>18</v>
      </c>
      <c r="AI10" s="27">
        <v>16</v>
      </c>
    </row>
  </sheetData>
  <mergeCells count="20">
    <mergeCell ref="X7:AA7"/>
    <mergeCell ref="D1:G1"/>
    <mergeCell ref="I1:L1"/>
    <mergeCell ref="N1:Q1"/>
    <mergeCell ref="S1:V1"/>
    <mergeCell ref="X1:AA1"/>
    <mergeCell ref="D7:G7"/>
    <mergeCell ref="I7:L7"/>
    <mergeCell ref="N7:Q7"/>
    <mergeCell ref="S7:V7"/>
    <mergeCell ref="AE8:AF8"/>
    <mergeCell ref="AE9:AF9"/>
    <mergeCell ref="AH7:AI7"/>
    <mergeCell ref="AC1:AD1"/>
    <mergeCell ref="AC10:AD10"/>
    <mergeCell ref="AE10:AF10"/>
    <mergeCell ref="AC7:AF7"/>
    <mergeCell ref="AE1:AF1"/>
    <mergeCell ref="AC8:AD8"/>
    <mergeCell ref="AC9:AD9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published="0"/>
  <dimension ref="A1:H46"/>
  <sheetViews>
    <sheetView workbookViewId="0"/>
  </sheetViews>
  <sheetFormatPr baseColWidth="10" defaultRowHeight="15"/>
  <cols>
    <col min="1" max="1" width="17.140625" bestFit="1" customWidth="1"/>
    <col min="2" max="2" width="6" style="35" bestFit="1" customWidth="1"/>
    <col min="3" max="3" width="5.7109375" style="35" bestFit="1" customWidth="1"/>
    <col min="4" max="4" width="6.42578125" style="35" bestFit="1" customWidth="1"/>
    <col min="5" max="5" width="5.7109375" style="35" bestFit="1" customWidth="1"/>
    <col min="6" max="7" width="5.7109375" style="35" customWidth="1"/>
    <col min="8" max="8" width="6.5703125" bestFit="1" customWidth="1"/>
  </cols>
  <sheetData>
    <row r="1" spans="1:8">
      <c r="A1" t="s">
        <v>235</v>
      </c>
    </row>
    <row r="2" spans="1:8">
      <c r="A2" t="s">
        <v>236</v>
      </c>
    </row>
    <row r="4" spans="1:8">
      <c r="A4" s="297" t="s">
        <v>37</v>
      </c>
    </row>
    <row r="5" spans="1:8">
      <c r="A5" s="319"/>
      <c r="B5" s="35" t="s">
        <v>109</v>
      </c>
      <c r="C5" s="35" t="s">
        <v>110</v>
      </c>
      <c r="D5" s="35" t="s">
        <v>111</v>
      </c>
      <c r="E5" s="35" t="s">
        <v>112</v>
      </c>
      <c r="F5" s="35" t="s">
        <v>175</v>
      </c>
      <c r="G5" s="35" t="s">
        <v>176</v>
      </c>
      <c r="H5" s="80" t="s">
        <v>19</v>
      </c>
    </row>
    <row r="6" spans="1:8">
      <c r="A6" s="25" t="s">
        <v>128</v>
      </c>
      <c r="D6" s="105">
        <v>2</v>
      </c>
      <c r="H6">
        <f>SUM(B6:G6)</f>
        <v>2</v>
      </c>
    </row>
    <row r="7" spans="1:8">
      <c r="A7" s="25" t="s">
        <v>30</v>
      </c>
      <c r="B7" s="105">
        <v>1</v>
      </c>
      <c r="D7" s="105">
        <v>1</v>
      </c>
      <c r="H7">
        <f t="shared" ref="H7:H40" si="0">SUM(B7:G7)</f>
        <v>2</v>
      </c>
    </row>
    <row r="8" spans="1:8">
      <c r="A8" s="26" t="s">
        <v>14</v>
      </c>
      <c r="B8" s="105">
        <v>1</v>
      </c>
      <c r="C8" s="105">
        <v>2</v>
      </c>
      <c r="D8" s="105">
        <v>2</v>
      </c>
      <c r="E8" s="105">
        <v>2</v>
      </c>
      <c r="H8">
        <f t="shared" si="0"/>
        <v>7</v>
      </c>
    </row>
    <row r="9" spans="1:8">
      <c r="A9" s="26" t="s">
        <v>222</v>
      </c>
      <c r="B9" s="105"/>
      <c r="C9" s="105"/>
      <c r="D9" s="105"/>
      <c r="E9" s="105">
        <v>1</v>
      </c>
      <c r="H9">
        <f t="shared" si="0"/>
        <v>1</v>
      </c>
    </row>
    <row r="10" spans="1:8">
      <c r="A10" s="25" t="s">
        <v>28</v>
      </c>
      <c r="B10" s="105">
        <v>1</v>
      </c>
      <c r="C10" s="105">
        <v>1</v>
      </c>
      <c r="D10" s="105">
        <v>1</v>
      </c>
      <c r="H10">
        <f t="shared" si="0"/>
        <v>3</v>
      </c>
    </row>
    <row r="11" spans="1:8">
      <c r="A11" s="77" t="s">
        <v>104</v>
      </c>
      <c r="B11" s="105">
        <v>2</v>
      </c>
      <c r="H11">
        <f t="shared" si="0"/>
        <v>2</v>
      </c>
    </row>
    <row r="12" spans="1:8">
      <c r="A12" s="81" t="s">
        <v>172</v>
      </c>
      <c r="B12" s="105">
        <v>1</v>
      </c>
      <c r="C12" s="105">
        <v>1</v>
      </c>
      <c r="D12" s="105">
        <v>3</v>
      </c>
      <c r="H12">
        <f t="shared" si="0"/>
        <v>5</v>
      </c>
    </row>
    <row r="13" spans="1:8">
      <c r="A13" s="81" t="s">
        <v>233</v>
      </c>
      <c r="B13" s="117"/>
      <c r="C13" s="117"/>
      <c r="D13" s="105">
        <v>1</v>
      </c>
      <c r="H13">
        <f t="shared" si="0"/>
        <v>1</v>
      </c>
    </row>
    <row r="14" spans="1:8">
      <c r="A14" s="26" t="s">
        <v>29</v>
      </c>
      <c r="D14" s="105">
        <v>1</v>
      </c>
      <c r="H14">
        <f t="shared" si="0"/>
        <v>1</v>
      </c>
    </row>
    <row r="15" spans="1:8">
      <c r="A15" s="26" t="s">
        <v>98</v>
      </c>
      <c r="B15" s="105">
        <v>1</v>
      </c>
      <c r="H15">
        <f t="shared" si="0"/>
        <v>1</v>
      </c>
    </row>
    <row r="16" spans="1:8">
      <c r="A16" s="25" t="s">
        <v>99</v>
      </c>
      <c r="B16" s="105">
        <v>3</v>
      </c>
      <c r="D16" s="105">
        <v>1</v>
      </c>
      <c r="H16">
        <f t="shared" si="0"/>
        <v>4</v>
      </c>
    </row>
    <row r="17" spans="1:8">
      <c r="A17" s="26" t="s">
        <v>31</v>
      </c>
      <c r="B17" s="105">
        <v>3</v>
      </c>
      <c r="C17" s="105">
        <v>2</v>
      </c>
      <c r="D17" s="105">
        <v>3</v>
      </c>
      <c r="E17" s="105">
        <v>1</v>
      </c>
      <c r="H17">
        <f t="shared" si="0"/>
        <v>9</v>
      </c>
    </row>
    <row r="18" spans="1:8">
      <c r="A18" s="26" t="s">
        <v>15</v>
      </c>
      <c r="B18" s="105">
        <v>1</v>
      </c>
      <c r="C18" s="105">
        <v>1</v>
      </c>
      <c r="D18" s="105">
        <v>2</v>
      </c>
      <c r="H18">
        <f t="shared" si="0"/>
        <v>4</v>
      </c>
    </row>
    <row r="19" spans="1:8">
      <c r="A19" s="25" t="s">
        <v>16</v>
      </c>
      <c r="B19" s="105">
        <v>4</v>
      </c>
      <c r="D19" s="105">
        <v>1</v>
      </c>
      <c r="E19" s="105">
        <v>3</v>
      </c>
      <c r="H19">
        <f t="shared" si="0"/>
        <v>8</v>
      </c>
    </row>
    <row r="20" spans="1:8">
      <c r="A20" s="25" t="s">
        <v>13</v>
      </c>
      <c r="B20" s="105">
        <v>1</v>
      </c>
      <c r="C20" s="105">
        <v>1</v>
      </c>
      <c r="H20">
        <f t="shared" si="0"/>
        <v>2</v>
      </c>
    </row>
    <row r="21" spans="1:8">
      <c r="A21" s="25" t="s">
        <v>113</v>
      </c>
      <c r="B21" s="105">
        <v>2</v>
      </c>
      <c r="C21" s="105">
        <v>1</v>
      </c>
      <c r="D21" s="105">
        <v>1</v>
      </c>
      <c r="H21">
        <f t="shared" si="0"/>
        <v>4</v>
      </c>
    </row>
    <row r="22" spans="1:8">
      <c r="A22" s="26" t="s">
        <v>17</v>
      </c>
      <c r="D22" s="105">
        <v>1</v>
      </c>
      <c r="E22" s="105">
        <v>1</v>
      </c>
      <c r="H22">
        <f t="shared" si="0"/>
        <v>2</v>
      </c>
    </row>
    <row r="23" spans="1:8">
      <c r="A23" s="25" t="s">
        <v>100</v>
      </c>
      <c r="B23" s="105">
        <v>1</v>
      </c>
      <c r="C23" s="105">
        <v>2</v>
      </c>
      <c r="H23">
        <f t="shared" si="0"/>
        <v>3</v>
      </c>
    </row>
    <row r="24" spans="1:8">
      <c r="A24" s="25" t="s">
        <v>101</v>
      </c>
      <c r="B24" s="105">
        <v>1</v>
      </c>
      <c r="H24">
        <f t="shared" si="0"/>
        <v>1</v>
      </c>
    </row>
    <row r="25" spans="1:8">
      <c r="A25" s="26" t="s">
        <v>115</v>
      </c>
      <c r="C25" s="105">
        <v>2</v>
      </c>
      <c r="D25" s="105">
        <v>1</v>
      </c>
      <c r="G25" s="105">
        <v>1</v>
      </c>
      <c r="H25">
        <f t="shared" si="0"/>
        <v>4</v>
      </c>
    </row>
    <row r="26" spans="1:8">
      <c r="A26" s="25" t="s">
        <v>114</v>
      </c>
      <c r="B26" s="105">
        <v>2</v>
      </c>
      <c r="H26">
        <f t="shared" si="0"/>
        <v>2</v>
      </c>
    </row>
    <row r="27" spans="1:8">
      <c r="A27" s="25" t="s">
        <v>102</v>
      </c>
      <c r="C27" s="105">
        <v>1</v>
      </c>
      <c r="H27">
        <f t="shared" si="0"/>
        <v>1</v>
      </c>
    </row>
    <row r="28" spans="1:8">
      <c r="A28" s="26" t="s">
        <v>103</v>
      </c>
      <c r="D28" s="105">
        <v>1</v>
      </c>
      <c r="F28" s="105">
        <v>2</v>
      </c>
      <c r="H28">
        <f t="shared" si="0"/>
        <v>3</v>
      </c>
    </row>
    <row r="29" spans="1:8">
      <c r="A29" s="78" t="s">
        <v>107</v>
      </c>
      <c r="B29" s="105">
        <v>1</v>
      </c>
      <c r="H29">
        <f t="shared" si="0"/>
        <v>1</v>
      </c>
    </row>
    <row r="30" spans="1:8">
      <c r="A30" s="81" t="s">
        <v>221</v>
      </c>
      <c r="B30" s="105">
        <v>1</v>
      </c>
      <c r="D30" s="105">
        <v>1</v>
      </c>
      <c r="H30">
        <f t="shared" si="0"/>
        <v>2</v>
      </c>
    </row>
    <row r="31" spans="1:8">
      <c r="A31" s="28" t="s">
        <v>234</v>
      </c>
      <c r="B31" s="105"/>
      <c r="D31" s="105">
        <v>1</v>
      </c>
      <c r="H31">
        <f t="shared" si="0"/>
        <v>1</v>
      </c>
    </row>
    <row r="32" spans="1:8">
      <c r="A32" s="28" t="s">
        <v>26</v>
      </c>
      <c r="B32" s="105">
        <v>1</v>
      </c>
      <c r="H32">
        <f t="shared" si="0"/>
        <v>1</v>
      </c>
    </row>
    <row r="33" spans="1:8">
      <c r="A33" s="28" t="s">
        <v>232</v>
      </c>
      <c r="B33" s="105">
        <v>1</v>
      </c>
      <c r="C33" s="105">
        <v>3</v>
      </c>
      <c r="H33">
        <f t="shared" si="0"/>
        <v>4</v>
      </c>
    </row>
    <row r="34" spans="1:8">
      <c r="A34" s="81" t="s">
        <v>173</v>
      </c>
      <c r="D34" s="105">
        <v>1</v>
      </c>
      <c r="H34">
        <f t="shared" si="0"/>
        <v>1</v>
      </c>
    </row>
    <row r="35" spans="1:8">
      <c r="A35" s="77" t="s">
        <v>106</v>
      </c>
      <c r="D35" s="105">
        <v>1</v>
      </c>
      <c r="H35">
        <f t="shared" si="0"/>
        <v>1</v>
      </c>
    </row>
    <row r="36" spans="1:8">
      <c r="A36" s="77" t="s">
        <v>105</v>
      </c>
      <c r="B36" s="105">
        <v>2</v>
      </c>
      <c r="C36" s="105">
        <v>1</v>
      </c>
      <c r="H36">
        <f t="shared" si="0"/>
        <v>3</v>
      </c>
    </row>
    <row r="37" spans="1:8">
      <c r="A37" s="77" t="s">
        <v>125</v>
      </c>
      <c r="E37" s="105">
        <v>1</v>
      </c>
      <c r="H37">
        <f t="shared" si="0"/>
        <v>1</v>
      </c>
    </row>
    <row r="38" spans="1:8">
      <c r="A38" s="152" t="s">
        <v>205</v>
      </c>
      <c r="C38" s="105">
        <v>3</v>
      </c>
      <c r="E38" s="117"/>
      <c r="G38" s="105">
        <v>1</v>
      </c>
      <c r="H38">
        <f t="shared" si="0"/>
        <v>4</v>
      </c>
    </row>
    <row r="39" spans="1:8">
      <c r="A39" s="77" t="s">
        <v>174</v>
      </c>
      <c r="D39" s="105">
        <v>1</v>
      </c>
      <c r="H39">
        <f t="shared" si="0"/>
        <v>1</v>
      </c>
    </row>
    <row r="40" spans="1:8">
      <c r="A40" s="197" t="s">
        <v>233</v>
      </c>
      <c r="D40" s="105">
        <v>1</v>
      </c>
      <c r="H40">
        <f t="shared" si="0"/>
        <v>1</v>
      </c>
    </row>
    <row r="41" spans="1:8" s="199" customFormat="1">
      <c r="A41" s="198"/>
      <c r="B41" s="117"/>
      <c r="C41" s="117"/>
      <c r="D41" s="117"/>
      <c r="E41" s="117"/>
      <c r="F41" s="117"/>
      <c r="G41" s="117"/>
    </row>
    <row r="42" spans="1:8">
      <c r="B42" s="35">
        <f>SUM(B6:B40)</f>
        <v>31</v>
      </c>
      <c r="C42" s="35">
        <f t="shared" ref="C42:H42" si="1">SUM(C6:C40)</f>
        <v>21</v>
      </c>
      <c r="D42" s="35">
        <f t="shared" si="1"/>
        <v>28</v>
      </c>
      <c r="E42" s="35">
        <f t="shared" si="1"/>
        <v>9</v>
      </c>
      <c r="F42" s="35">
        <f t="shared" si="1"/>
        <v>2</v>
      </c>
      <c r="G42" s="35">
        <f t="shared" si="1"/>
        <v>2</v>
      </c>
      <c r="H42" s="35">
        <f t="shared" si="1"/>
        <v>93</v>
      </c>
    </row>
    <row r="43" spans="1:8" s="4" customFormat="1">
      <c r="B43" s="80"/>
      <c r="C43" s="80"/>
      <c r="D43" s="80"/>
      <c r="E43" s="80"/>
      <c r="F43" s="80"/>
      <c r="G43" s="80"/>
    </row>
    <row r="44" spans="1:8" s="4" customFormat="1">
      <c r="B44" s="80"/>
      <c r="C44" s="80"/>
      <c r="D44" s="80"/>
      <c r="E44" s="80"/>
      <c r="F44" s="80"/>
      <c r="G44" s="80"/>
    </row>
    <row r="45" spans="1:8" s="4" customFormat="1">
      <c r="B45" s="80"/>
      <c r="C45" s="80"/>
      <c r="D45" s="80"/>
      <c r="E45" s="80"/>
      <c r="F45" s="80"/>
      <c r="G45" s="80"/>
    </row>
    <row r="46" spans="1:8" s="4" customFormat="1">
      <c r="B46" s="80"/>
      <c r="C46" s="80"/>
      <c r="D46" s="80"/>
      <c r="E46" s="80"/>
      <c r="F46" s="80"/>
      <c r="G46" s="80"/>
    </row>
  </sheetData>
  <mergeCells count="1">
    <mergeCell ref="A4:A5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6</vt:i4>
      </vt:variant>
    </vt:vector>
  </HeadingPairs>
  <TitlesOfParts>
    <vt:vector size="16" baseType="lpstr">
      <vt:lpstr> U12 G </vt:lpstr>
      <vt:lpstr>U12 F  </vt:lpstr>
      <vt:lpstr>U10 G</vt:lpstr>
      <vt:lpstr>U10 F</vt:lpstr>
      <vt:lpstr>U8 G et F</vt:lpstr>
      <vt:lpstr>Calculs Pts Clubs</vt:lpstr>
      <vt:lpstr>Classement Clubs</vt:lpstr>
      <vt:lpstr>BILAN</vt:lpstr>
      <vt:lpstr>G &amp; F</vt:lpstr>
      <vt:lpstr>Points attribués</vt:lpstr>
      <vt:lpstr>' U12 G '!Zone_d_impression</vt:lpstr>
      <vt:lpstr>'Classement Clubs'!Zone_d_impression</vt:lpstr>
      <vt:lpstr>'U10 F'!Zone_d_impression</vt:lpstr>
      <vt:lpstr>'U10 G'!Zone_d_impression</vt:lpstr>
      <vt:lpstr>'U12 F  '!Zone_d_impression</vt:lpstr>
      <vt:lpstr>'U8 G et F'!Zone_d_impression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 MARTIN</dc:creator>
  <cp:lastModifiedBy>Bernard</cp:lastModifiedBy>
  <cp:lastPrinted>2024-10-06T16:21:24Z</cp:lastPrinted>
  <dcterms:created xsi:type="dcterms:W3CDTF">2013-11-13T16:24:54Z</dcterms:created>
  <dcterms:modified xsi:type="dcterms:W3CDTF">2024-10-07T13:07:37Z</dcterms:modified>
</cp:coreProperties>
</file>